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nni\Downloads\excel\"/>
    </mc:Choice>
  </mc:AlternateContent>
  <bookViews>
    <workbookView xWindow="0" yWindow="0" windowWidth="20490" windowHeight="7620" tabRatio="943" firstSheet="4" activeTab="9"/>
  </bookViews>
  <sheets>
    <sheet name="Income Statements" sheetId="2" r:id="rId1"/>
    <sheet name="Balance Sheets" sheetId="3" r:id="rId2"/>
    <sheet name="Cash Flow Statements" sheetId="1" r:id="rId3"/>
    <sheet name="Common Size Analysis IS" sheetId="9" r:id="rId4"/>
    <sheet name="Common Size Analysis BS" sheetId="10" r:id="rId5"/>
    <sheet name="Common Size CFS" sheetId="11" r:id="rId6"/>
    <sheet name="Trend Analysis IS" sheetId="5" r:id="rId7"/>
    <sheet name="Trend Analysis BS" sheetId="6" r:id="rId8"/>
    <sheet name="Trend Analysis CFS" sheetId="8" r:id="rId9"/>
    <sheet name="Written Analysis of Common Size" sheetId="12" r:id="rId10"/>
    <sheet name="Written Analysis of Trend" sheetId="13"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8" l="1"/>
  <c r="F9" i="8"/>
  <c r="G9" i="8"/>
  <c r="E10" i="8"/>
  <c r="F10" i="8"/>
  <c r="G10" i="8"/>
  <c r="E11" i="8"/>
  <c r="F11" i="8"/>
  <c r="G11" i="8"/>
  <c r="E12" i="8"/>
  <c r="F12" i="8"/>
  <c r="G12" i="8"/>
  <c r="E14" i="8"/>
  <c r="F14" i="8"/>
  <c r="G14" i="8"/>
  <c r="E15" i="8"/>
  <c r="F15" i="8"/>
  <c r="G15" i="8"/>
  <c r="E16" i="8"/>
  <c r="F16" i="8"/>
  <c r="G16" i="8"/>
  <c r="E17" i="8"/>
  <c r="F17" i="8"/>
  <c r="G17" i="8"/>
  <c r="E18" i="8"/>
  <c r="F18" i="8"/>
  <c r="G18" i="8"/>
  <c r="E19" i="8"/>
  <c r="F19" i="8"/>
  <c r="G19" i="8"/>
  <c r="E20" i="8"/>
  <c r="F20" i="8"/>
  <c r="G20" i="8"/>
  <c r="E21" i="8"/>
  <c r="F21" i="8"/>
  <c r="G21" i="8"/>
  <c r="E22" i="8"/>
  <c r="F22" i="8"/>
  <c r="G22" i="8"/>
  <c r="E24" i="8"/>
  <c r="F24" i="8"/>
  <c r="G24" i="8"/>
  <c r="E27" i="8"/>
  <c r="F27" i="8"/>
  <c r="G27" i="8"/>
  <c r="E28" i="8"/>
  <c r="F28" i="8"/>
  <c r="G28" i="8"/>
  <c r="E29" i="8"/>
  <c r="F29" i="8"/>
  <c r="G29" i="8"/>
  <c r="E30" i="8"/>
  <c r="F30" i="8"/>
  <c r="G30" i="8"/>
  <c r="E31" i="8"/>
  <c r="F31" i="8"/>
  <c r="G31" i="8"/>
  <c r="E32" i="8"/>
  <c r="F32" i="8"/>
  <c r="G32" i="8"/>
  <c r="E33" i="8"/>
  <c r="F33" i="8"/>
  <c r="G33" i="8"/>
  <c r="E35" i="8"/>
  <c r="F35" i="8"/>
  <c r="G35" i="8"/>
  <c r="E38" i="8"/>
  <c r="F38" i="8"/>
  <c r="G38" i="8"/>
  <c r="E39" i="8"/>
  <c r="F39" i="8"/>
  <c r="G39" i="8"/>
  <c r="E40" i="8"/>
  <c r="F40" i="8"/>
  <c r="G40" i="8"/>
  <c r="E41" i="8"/>
  <c r="F41" i="8"/>
  <c r="G41" i="8"/>
  <c r="E42" i="8"/>
  <c r="F42" i="8"/>
  <c r="G42" i="8"/>
  <c r="E43" i="8"/>
  <c r="F43" i="8"/>
  <c r="G43" i="8"/>
  <c r="E45" i="8"/>
  <c r="F45" i="8"/>
  <c r="G45" i="8"/>
  <c r="E49" i="8"/>
  <c r="F49" i="8"/>
  <c r="G49" i="8"/>
  <c r="E50" i="8"/>
  <c r="F50" i="8"/>
  <c r="G50" i="8"/>
  <c r="E52" i="8"/>
  <c r="F52" i="8"/>
  <c r="G52" i="8"/>
  <c r="E7" i="8"/>
  <c r="F7" i="8"/>
  <c r="G7" i="8"/>
  <c r="E9" i="6"/>
  <c r="F9" i="6"/>
  <c r="G9" i="6"/>
  <c r="E10" i="6"/>
  <c r="F10" i="6"/>
  <c r="G10" i="6"/>
  <c r="E11" i="6"/>
  <c r="F11" i="6"/>
  <c r="G11" i="6"/>
  <c r="E12" i="6"/>
  <c r="F12" i="6"/>
  <c r="G12" i="6"/>
  <c r="E13" i="6"/>
  <c r="F13" i="6"/>
  <c r="G13" i="6"/>
  <c r="E15" i="6"/>
  <c r="F15" i="6"/>
  <c r="G15" i="6"/>
  <c r="E16" i="6"/>
  <c r="F16" i="6"/>
  <c r="G16" i="6"/>
  <c r="E17" i="6"/>
  <c r="F17" i="6"/>
  <c r="G17" i="6"/>
  <c r="E18" i="6"/>
  <c r="F18" i="6"/>
  <c r="G18" i="6"/>
  <c r="E19" i="6"/>
  <c r="F19" i="6"/>
  <c r="G19" i="6"/>
  <c r="E20" i="6"/>
  <c r="F20" i="6"/>
  <c r="G20" i="6"/>
  <c r="E22" i="6"/>
  <c r="F22" i="6"/>
  <c r="G22" i="6"/>
  <c r="E26" i="6"/>
  <c r="F26" i="6"/>
  <c r="G26" i="6"/>
  <c r="E27" i="6"/>
  <c r="F27" i="6"/>
  <c r="G27" i="6"/>
  <c r="E28" i="6"/>
  <c r="F28" i="6"/>
  <c r="G28" i="6"/>
  <c r="E29" i="6"/>
  <c r="F29" i="6"/>
  <c r="G29" i="6"/>
  <c r="E30" i="6"/>
  <c r="F30" i="6"/>
  <c r="G30" i="6"/>
  <c r="E31" i="6"/>
  <c r="F31" i="6"/>
  <c r="G31" i="6"/>
  <c r="E32" i="6"/>
  <c r="F32" i="6"/>
  <c r="G32" i="6"/>
  <c r="E33" i="6"/>
  <c r="F33" i="6"/>
  <c r="G33" i="6"/>
  <c r="E35" i="6"/>
  <c r="F35" i="6"/>
  <c r="G35" i="6"/>
  <c r="E36" i="6"/>
  <c r="F36" i="6"/>
  <c r="G36" i="6"/>
  <c r="E37" i="6"/>
  <c r="F37" i="6"/>
  <c r="G37" i="6"/>
  <c r="E38" i="6"/>
  <c r="F38" i="6"/>
  <c r="G38" i="6"/>
  <c r="E39" i="6"/>
  <c r="F39" i="6"/>
  <c r="G39" i="6"/>
  <c r="E40" i="6"/>
  <c r="F40" i="6"/>
  <c r="G40" i="6"/>
  <c r="E42" i="6"/>
  <c r="F42" i="6"/>
  <c r="G42" i="6"/>
  <c r="E46" i="6"/>
  <c r="F46" i="6"/>
  <c r="G46" i="6"/>
  <c r="E47" i="6"/>
  <c r="F47" i="6"/>
  <c r="G47" i="6"/>
  <c r="E48" i="6"/>
  <c r="F48" i="6"/>
  <c r="G48" i="6"/>
  <c r="E50" i="6"/>
  <c r="F50" i="6"/>
  <c r="G50" i="6"/>
  <c r="E52" i="6"/>
  <c r="F52" i="6"/>
  <c r="G52" i="6"/>
  <c r="G8" i="5"/>
  <c r="G10" i="5"/>
  <c r="G13" i="5"/>
  <c r="G14" i="5"/>
  <c r="G16" i="5"/>
  <c r="G18" i="5"/>
  <c r="G19" i="5"/>
  <c r="G20" i="5"/>
  <c r="G21" i="5"/>
  <c r="G22" i="5"/>
  <c r="G24" i="5"/>
  <c r="G25" i="5"/>
  <c r="G27" i="5"/>
  <c r="G28" i="5"/>
  <c r="G30" i="5"/>
  <c r="E8" i="6"/>
  <c r="F8" i="6"/>
  <c r="G8" i="6"/>
  <c r="F22" i="5"/>
  <c r="E22" i="5"/>
  <c r="E8" i="5"/>
  <c r="F8" i="5"/>
  <c r="E10" i="5"/>
  <c r="F10" i="5"/>
  <c r="E13" i="5"/>
  <c r="F13" i="5"/>
  <c r="E14" i="5"/>
  <c r="F14" i="5"/>
  <c r="E16" i="5"/>
  <c r="F16" i="5"/>
  <c r="E18" i="5"/>
  <c r="F18" i="5"/>
  <c r="E19" i="5"/>
  <c r="F19" i="5"/>
  <c r="E20" i="5"/>
  <c r="F20" i="5"/>
  <c r="E21" i="5"/>
  <c r="F21" i="5"/>
  <c r="E24" i="5"/>
  <c r="F24" i="5"/>
  <c r="E25" i="5"/>
  <c r="F25" i="5"/>
  <c r="E27" i="5"/>
  <c r="F27" i="5"/>
  <c r="E28" i="5"/>
  <c r="F28" i="5"/>
  <c r="E30" i="5"/>
  <c r="F30" i="5"/>
  <c r="E7" i="5"/>
  <c r="F7" i="5"/>
  <c r="G7" i="5"/>
  <c r="E7" i="11"/>
  <c r="F7" i="11"/>
  <c r="E9" i="11"/>
  <c r="F9" i="11"/>
  <c r="E10" i="11"/>
  <c r="F10" i="11"/>
  <c r="E11" i="11"/>
  <c r="F11" i="11"/>
  <c r="E12" i="11"/>
  <c r="F12" i="11"/>
  <c r="E14" i="11"/>
  <c r="F14" i="11"/>
  <c r="E15" i="11"/>
  <c r="F15" i="11"/>
  <c r="E16" i="11"/>
  <c r="F16" i="11"/>
  <c r="E17" i="11"/>
  <c r="F17" i="11"/>
  <c r="E18" i="11"/>
  <c r="F18" i="11"/>
  <c r="E19" i="11"/>
  <c r="F19" i="11"/>
  <c r="E20" i="11"/>
  <c r="F20" i="11"/>
  <c r="E21" i="11"/>
  <c r="F21" i="11"/>
  <c r="E22" i="11"/>
  <c r="F22" i="11"/>
  <c r="E24" i="11"/>
  <c r="F24" i="11"/>
  <c r="E27" i="11"/>
  <c r="F27" i="11"/>
  <c r="E28" i="11"/>
  <c r="F28" i="11"/>
  <c r="E29" i="11"/>
  <c r="F29" i="11"/>
  <c r="E30" i="11"/>
  <c r="F30" i="11"/>
  <c r="E31" i="11"/>
  <c r="F31" i="11"/>
  <c r="E32" i="11"/>
  <c r="F32" i="11"/>
  <c r="E33" i="11"/>
  <c r="F33" i="11"/>
  <c r="E35" i="11"/>
  <c r="F35" i="11"/>
  <c r="E38" i="11"/>
  <c r="F38" i="11"/>
  <c r="E39" i="11"/>
  <c r="F39" i="11"/>
  <c r="E40" i="11"/>
  <c r="F40" i="11"/>
  <c r="E41" i="11"/>
  <c r="F41" i="11"/>
  <c r="E42" i="11"/>
  <c r="F42" i="11"/>
  <c r="E43" i="11"/>
  <c r="F43" i="11"/>
  <c r="E45" i="11"/>
  <c r="F45" i="11"/>
  <c r="E47" i="11"/>
  <c r="F47" i="11"/>
  <c r="E49" i="11"/>
  <c r="F49" i="11"/>
  <c r="E50" i="11"/>
  <c r="F50" i="11"/>
  <c r="E52" i="11"/>
  <c r="F52" i="11"/>
  <c r="G7" i="11"/>
  <c r="F8" i="10"/>
  <c r="G8" i="10"/>
  <c r="F9" i="10"/>
  <c r="G9" i="10"/>
  <c r="F10" i="10"/>
  <c r="G10" i="10"/>
  <c r="F11" i="10"/>
  <c r="G11" i="10"/>
  <c r="F12" i="10"/>
  <c r="G12" i="10"/>
  <c r="F13" i="10"/>
  <c r="G13" i="10"/>
  <c r="F15" i="10"/>
  <c r="G15" i="10"/>
  <c r="F16" i="10"/>
  <c r="G16" i="10"/>
  <c r="F17" i="10"/>
  <c r="G17" i="10"/>
  <c r="F18" i="10"/>
  <c r="G18" i="10"/>
  <c r="F19" i="10"/>
  <c r="G19" i="10"/>
  <c r="F20" i="10"/>
  <c r="G20" i="10"/>
  <c r="F22" i="10"/>
  <c r="G22" i="10"/>
  <c r="F26" i="10"/>
  <c r="G26" i="10"/>
  <c r="F27" i="10"/>
  <c r="G27" i="10"/>
  <c r="F28" i="10"/>
  <c r="G28" i="10"/>
  <c r="F29" i="10"/>
  <c r="G29" i="10"/>
  <c r="F30" i="10"/>
  <c r="G30" i="10"/>
  <c r="F31" i="10"/>
  <c r="G31" i="10"/>
  <c r="F32" i="10"/>
  <c r="G32" i="10"/>
  <c r="F33" i="10"/>
  <c r="G33" i="10"/>
  <c r="F35" i="10"/>
  <c r="G35" i="10"/>
  <c r="F36" i="10"/>
  <c r="G36" i="10"/>
  <c r="F37" i="10"/>
  <c r="G37" i="10"/>
  <c r="F38" i="10"/>
  <c r="G38" i="10"/>
  <c r="F39" i="10"/>
  <c r="G39" i="10"/>
  <c r="F40" i="10"/>
  <c r="G40" i="10"/>
  <c r="F42" i="10"/>
  <c r="G42" i="10"/>
  <c r="F46" i="10"/>
  <c r="G46" i="10"/>
  <c r="F47" i="10"/>
  <c r="G47" i="10"/>
  <c r="F48" i="10"/>
  <c r="G48" i="10"/>
  <c r="F50" i="10"/>
  <c r="G50" i="10"/>
  <c r="F52" i="10"/>
  <c r="G52" i="10"/>
  <c r="E9" i="10"/>
  <c r="E10" i="10"/>
  <c r="E11" i="10"/>
  <c r="E12" i="10"/>
  <c r="E13" i="10"/>
  <c r="E15" i="10"/>
  <c r="E16" i="10"/>
  <c r="E17" i="10"/>
  <c r="E18" i="10"/>
  <c r="E19" i="10"/>
  <c r="E20" i="10"/>
  <c r="E22" i="10"/>
  <c r="E26" i="10"/>
  <c r="E27" i="10"/>
  <c r="E28" i="10"/>
  <c r="E29" i="10"/>
  <c r="E30" i="10"/>
  <c r="E31" i="10"/>
  <c r="E32" i="10"/>
  <c r="E33" i="10"/>
  <c r="E35" i="10"/>
  <c r="E36" i="10"/>
  <c r="E37" i="10"/>
  <c r="E38" i="10"/>
  <c r="E39" i="10"/>
  <c r="E40" i="10"/>
  <c r="E42" i="10"/>
  <c r="E46" i="10"/>
  <c r="E47" i="10"/>
  <c r="E48" i="10"/>
  <c r="E50" i="10"/>
  <c r="E52" i="10"/>
  <c r="E8" i="10"/>
  <c r="G30" i="9"/>
  <c r="G28" i="9"/>
  <c r="G27" i="9"/>
  <c r="G25" i="9"/>
  <c r="G24" i="9"/>
  <c r="G22" i="9"/>
  <c r="G21" i="9"/>
  <c r="G20" i="9"/>
  <c r="G19" i="9"/>
  <c r="G18" i="9"/>
  <c r="G16" i="9"/>
  <c r="G14" i="9"/>
  <c r="G13" i="9"/>
  <c r="G10" i="9"/>
  <c r="G8" i="9"/>
  <c r="G7" i="9"/>
  <c r="F30" i="9"/>
  <c r="F28" i="9"/>
  <c r="F27" i="9"/>
  <c r="F25" i="9"/>
  <c r="F24" i="9"/>
  <c r="F22" i="9"/>
  <c r="F21" i="9"/>
  <c r="F20" i="9"/>
  <c r="F19" i="9"/>
  <c r="F18" i="9"/>
  <c r="F16" i="9"/>
  <c r="F14" i="9"/>
  <c r="F13" i="9"/>
  <c r="F10" i="9"/>
  <c r="F8" i="9"/>
  <c r="F7" i="9"/>
  <c r="E30" i="9"/>
  <c r="E28" i="9"/>
  <c r="E27" i="9"/>
  <c r="E25" i="9"/>
  <c r="E24" i="9"/>
  <c r="E19" i="9"/>
  <c r="E20" i="9"/>
  <c r="E21" i="9"/>
  <c r="E22" i="9"/>
  <c r="E18" i="9"/>
  <c r="E16" i="9"/>
  <c r="E14" i="9"/>
  <c r="E13" i="9"/>
  <c r="E10" i="9"/>
  <c r="E8" i="9"/>
  <c r="E7" i="9"/>
  <c r="G52" i="11" l="1"/>
  <c r="G50" i="11"/>
  <c r="G49" i="11"/>
  <c r="G47" i="11"/>
  <c r="G45" i="11"/>
  <c r="G43" i="11"/>
  <c r="G42" i="11"/>
  <c r="G41" i="11"/>
  <c r="G40" i="11"/>
  <c r="G39" i="11"/>
  <c r="G38" i="11"/>
  <c r="G35" i="11"/>
  <c r="G33" i="11"/>
  <c r="G32" i="11"/>
  <c r="G31" i="11"/>
  <c r="G30" i="11"/>
  <c r="G29" i="11"/>
  <c r="G28" i="11"/>
  <c r="G27" i="11"/>
  <c r="G24" i="11"/>
  <c r="G22" i="11"/>
  <c r="G21" i="11"/>
  <c r="G20" i="11"/>
  <c r="G19" i="11"/>
  <c r="G18" i="11"/>
  <c r="G17" i="11"/>
  <c r="G16" i="11"/>
  <c r="G15" i="11"/>
  <c r="G14" i="11"/>
  <c r="G12" i="11"/>
  <c r="G11" i="11"/>
  <c r="G10" i="11"/>
  <c r="G9" i="11"/>
  <c r="C22" i="10" l="1"/>
  <c r="D22" i="10"/>
  <c r="B22" i="10"/>
  <c r="C10" i="9"/>
  <c r="D10" i="9"/>
  <c r="B10" i="9"/>
  <c r="C22" i="6"/>
  <c r="B22" i="6"/>
  <c r="D22" i="6" l="1"/>
</calcChain>
</file>

<file path=xl/sharedStrings.xml><?xml version="1.0" encoding="utf-8"?>
<sst xmlns="http://schemas.openxmlformats.org/spreadsheetml/2006/main" count="338" uniqueCount="109">
  <si>
    <t>CASH FLOWS STATEMENTS</t>
  </si>
  <si>
    <t>(In millions)</t>
  </si>
  <si>
    <t>Year Ended June 30,</t>
  </si>
  <si>
    <t>Net income</t>
  </si>
  <si>
    <t xml:space="preserve">$   16,571 </t>
  </si>
  <si>
    <t xml:space="preserve">$   25,489 </t>
  </si>
  <si>
    <t>Adjustments to reconcile net income to net cash from operations:</t>
  </si>
  <si>
    <t>Depreciation, amortization, and other</t>
  </si>
  <si>
    <t>Stock-based compensation expense</t>
  </si>
  <si>
    <t>Net recognized gains on investments and derivatives</t>
  </si>
  <si>
    <t>Deferred income taxes</t>
  </si>
  <si>
    <t>Changes in operating assets and liabilities:</t>
  </si>
  <si>
    <t>Accounts receivable</t>
  </si>
  <si>
    <t>Inventories</t>
  </si>
  <si>
    <t>Other current assets</t>
  </si>
  <si>
    <t>Other long-term assets</t>
  </si>
  <si>
    <t>Accounts payable</t>
  </si>
  <si>
    <t>Unearned revenue</t>
  </si>
  <si>
    <t>Income taxes</t>
  </si>
  <si>
    <t>Other current liabilities</t>
  </si>
  <si>
    <t>Other long-term liabilities</t>
  </si>
  <si>
    <t>Net cash from operations</t>
  </si>
  <si>
    <t>Repayments of short-term debt, maturities of 90 days or less, net</t>
  </si>
  <si>
    <t>Proceeds from issuance of debt</t>
  </si>
  <si>
    <t>Repayments of debt</t>
  </si>
  <si>
    <t>Common stock issued</t>
  </si>
  <si>
    <t>Common stock repurchased</t>
  </si>
  <si>
    <t>Common stock cash dividends paid</t>
  </si>
  <si>
    <t>Other, net</t>
  </si>
  <si>
    <t>Net cash from (used in) financing</t>
  </si>
  <si>
    <t>Additions to property and equipment</t>
  </si>
  <si>
    <t>Acquisition of companies, net of cash acquired, and purchases of intangible and other assets</t>
  </si>
  <si>
    <t>Purchases of investments</t>
  </si>
  <si>
    <t>Maturities of investments</t>
  </si>
  <si>
    <t>Sales of investments</t>
  </si>
  <si>
    <t>Securities lending payable</t>
  </si>
  <si>
    <t>Net cash used in investing</t>
  </si>
  <si>
    <t>Effect of foreign exchange rates on cash and cash equivalents</t>
  </si>
  <si>
    <t>Net change in cash and cash equivalents</t>
  </si>
  <si>
    <t>Cash and cash equivalents, beginning of period</t>
  </si>
  <si>
    <t>Cash and cash equivalents, end of period</t>
  </si>
  <si>
    <t xml:space="preserve">$     39,240 </t>
  </si>
  <si>
    <t>Operating Activities</t>
  </si>
  <si>
    <t>Financing Activities</t>
  </si>
  <si>
    <t>Investing Activities</t>
  </si>
  <si>
    <t xml:space="preserve">INCOME STATEMENTS </t>
  </si>
  <si>
    <t>(In millions, except per share amounts)</t>
  </si>
  <si>
    <t>Revenue:</t>
  </si>
  <si>
    <t>Product</t>
  </si>
  <si>
    <t>$  64,497  </t>
  </si>
  <si>
    <t>$  63,811  </t>
  </si>
  <si>
    <t>Service and other</t>
  </si>
  <si>
    <t>Total revenue</t>
  </si>
  <si>
    <t>Cost of revenue:</t>
  </si>
  <si>
    <t>Total cost of revenue</t>
  </si>
  <si>
    <t>Research and development</t>
  </si>
  <si>
    <t>Sales and marketing</t>
  </si>
  <si>
    <t>General and administrative</t>
  </si>
  <si>
    <t>Restructuring</t>
  </si>
  <si>
    <t>Other income, net</t>
  </si>
  <si>
    <t>Income before income taxes</t>
  </si>
  <si>
    <t>Provision for income taxes</t>
  </si>
  <si>
    <t>$  66,069  </t>
  </si>
  <si>
    <t xml:space="preserve">    Gross margin</t>
  </si>
  <si>
    <t xml:space="preserve">    Operating income</t>
  </si>
  <si>
    <t>June 30,</t>
  </si>
  <si>
    <t>Assets</t>
  </si>
  <si>
    <t>Current assets:</t>
  </si>
  <si>
    <t>Cash and cash equivalents</t>
  </si>
  <si>
    <t>Short-term investments</t>
  </si>
  <si>
    <t>Accounts receivable, net of allowance for doubtful accounts of $411 and $377</t>
  </si>
  <si>
    <t>Other</t>
  </si>
  <si>
    <t>Total current assets</t>
  </si>
  <si>
    <t>Property and equipment, net of accumulated depreciation of $35,330 and $29,223</t>
  </si>
  <si>
    <t>Operating lease right-of-use assets</t>
  </si>
  <si>
    <t>Equity investments</t>
  </si>
  <si>
    <t>Goodwill</t>
  </si>
  <si>
    <t>Intangible assets, net</t>
  </si>
  <si>
    <t>Total assets</t>
  </si>
  <si>
    <t xml:space="preserve">$  286,556 </t>
  </si>
  <si>
    <t xml:space="preserve">$  258,848 </t>
  </si>
  <si>
    <t>Liabilities and stockholders’ equity</t>
  </si>
  <si>
    <t>Current liabilities:</t>
  </si>
  <si>
    <t>Current portion of long-term debt</t>
  </si>
  <si>
    <t>Accrued compensation</t>
  </si>
  <si>
    <t>Short-term income taxes</t>
  </si>
  <si>
    <t>Short-term unearned revenue</t>
  </si>
  <si>
    <t>Total current liabilities</t>
  </si>
  <si>
    <t>Long-term debt</t>
  </si>
  <si>
    <t>Long-term income taxes</t>
  </si>
  <si>
    <t>Long-term unearned revenue</t>
  </si>
  <si>
    <t>Operating lease liabilities</t>
  </si>
  <si>
    <t>Total liabilities</t>
  </si>
  <si>
    <t>Commitments and contingencies</t>
  </si>
  <si>
    <t>Stockholders’ equity:</t>
  </si>
  <si>
    <t>Common stock and paid-in capital – shares authorized 24,000; outstanding 7,643 and 7,677</t>
  </si>
  <si>
    <t>Retained earnings</t>
  </si>
  <si>
    <t>Accumulated other comprehensive loss</t>
  </si>
  <si>
    <t>Total stockholders’ equity</t>
  </si>
  <si>
    <t>Total liabilities and stockholders’ equity</t>
  </si>
  <si>
    <t>BALANCE SHEETS</t>
  </si>
  <si>
    <t>$   250,312  </t>
  </si>
  <si>
    <t>Short Term Debt</t>
  </si>
  <si>
    <t>Excel Corporation</t>
  </si>
  <si>
    <t>Written Analysis to Management of Common Size Analysis</t>
  </si>
  <si>
    <t>Written Analysis to Management of Trend Analysis</t>
  </si>
  <si>
    <t>Common size income Statement</t>
  </si>
  <si>
    <t>Excel Corporation's trend analysis of its income statement reveal a dip in the company's income in 2018. This is caused by the payment of hefty income tax in the same year. Total revenue however shows an increase in revenues accrued generally over the years from the base year (2017). This effectively shows that Excel Corporation has a steadily growing income stream. The cashflow trend analysis indicates a reduction in company spending on investments over the years. The copmany has however earned more income from operations indicating steady growth of the company. Much of the income has been used in servicing of debts and payment of dividends. The balance sheet trend analysis also indicated steady company growth in terms of assets acquired and amounts spent on liabilities over the years.</t>
  </si>
  <si>
    <t>Commmon size analysis of the companys's income statement  indicate an increase in incomes from service provision as opposed toproduct purchases. That may indicate that the company should focus more on service provision in future in order to remain profitable. There is also a reduction in spending on marketing and sales, that may indicate the cause for reduction in income from the products. Common size analysis of cash flow statement indicate an increase in expenditure on properties and assets. There is also an increase in net cash available after spending indicating company growth. Balance sheet common size analysis indicate a general dip in company growth in the year 2018, but it was able to recover in the following year. Thus from the common size analysis, Excel Corporation seems to be growing at a steady and healhy 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</si>
</sst>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_);_(&quot;$&quot;* \(#,##0\);_(&quot;$&quot;* &quot;-&quot;??_);_(@_)"/>
    <numFmt numFmtId="165" formatCode="&quot;$&quot;#,##0.00"/>
    <numFmt numFmtId="166" formatCode="&quot;$&quot;#,##0"/>
  </numFmts>
  <fonts count="11"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2"/>
      <color theme="1"/>
      <name val="Arial"/>
      <family val="2"/>
    </font>
    <font>
      <sz val="12"/>
      <color theme="1"/>
      <name val="Arial"/>
      <family val="2"/>
    </font>
    <font>
      <b/>
      <sz val="14"/>
      <color theme="1"/>
      <name val="Times New Roman"/>
      <family val="1"/>
    </font>
    <font>
      <b/>
      <sz val="12"/>
      <color indexed="8"/>
      <name val="Arial"/>
      <family val="2"/>
    </font>
    <font>
      <b/>
      <sz val="14"/>
      <color indexed="8"/>
      <name val="Arial"/>
      <family val="2"/>
    </font>
    <font>
      <b/>
      <sz val="14"/>
      <color theme="1"/>
      <name val="Arial"/>
      <family val="2"/>
    </font>
    <font>
      <b/>
      <u/>
      <sz val="14"/>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style="medium">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0" fontId="2" fillId="0" borderId="0" xfId="0" applyFont="1"/>
    <xf numFmtId="44" fontId="2" fillId="0" borderId="0" xfId="0" applyNumberFormat="1" applyFont="1" applyAlignment="1">
      <alignment horizontal="left" vertical="top" wrapText="1"/>
    </xf>
    <xf numFmtId="44" fontId="2" fillId="0" borderId="0" xfId="0" applyNumberFormat="1" applyFont="1" applyAlignment="1">
      <alignment horizontal="left" vertical="top" wrapText="1" indent="1"/>
    </xf>
    <xf numFmtId="44" fontId="5" fillId="0" borderId="0" xfId="0" applyNumberFormat="1" applyFont="1" applyAlignment="1">
      <alignment horizontal="left" vertical="top" indent="1"/>
    </xf>
    <xf numFmtId="164" fontId="2" fillId="0" borderId="0" xfId="0" applyNumberFormat="1" applyFont="1" applyAlignment="1">
      <alignment horizontal="left" vertical="top" wrapText="1" indent="1"/>
    </xf>
    <xf numFmtId="164" fontId="2" fillId="0" borderId="0" xfId="0" applyNumberFormat="1" applyFont="1" applyAlignment="1">
      <alignment horizontal="left" vertical="top" wrapText="1"/>
    </xf>
    <xf numFmtId="164" fontId="5" fillId="0" borderId="0" xfId="0" applyNumberFormat="1" applyFont="1" applyAlignment="1">
      <alignment horizontal="left" vertical="top" indent="1"/>
    </xf>
    <xf numFmtId="0" fontId="4" fillId="0" borderId="0" xfId="0" applyNumberFormat="1" applyFont="1" applyAlignment="1">
      <alignment horizontal="center" vertical="center" wrapText="1"/>
    </xf>
    <xf numFmtId="0" fontId="4" fillId="0" borderId="0" xfId="0" applyFont="1" applyAlignment="1">
      <alignment vertical="top" wrapText="1"/>
    </xf>
    <xf numFmtId="0" fontId="2" fillId="0" borderId="0" xfId="0" applyFont="1" applyAlignment="1">
      <alignment vertical="top" wrapText="1"/>
    </xf>
    <xf numFmtId="0" fontId="5" fillId="0" borderId="0" xfId="0" applyFont="1" applyAlignment="1">
      <alignment vertical="top" wrapText="1"/>
    </xf>
    <xf numFmtId="0" fontId="5" fillId="0" borderId="0" xfId="0" applyFont="1"/>
    <xf numFmtId="0" fontId="4" fillId="0" borderId="0" xfId="0" applyNumberFormat="1" applyFont="1" applyAlignment="1">
      <alignment horizontal="left" vertical="top"/>
    </xf>
    <xf numFmtId="166" fontId="5" fillId="0" borderId="0" xfId="0" applyNumberFormat="1" applyFont="1" applyAlignment="1">
      <alignment horizontal="left" vertical="top"/>
    </xf>
    <xf numFmtId="0" fontId="4" fillId="0" borderId="0" xfId="0" applyFont="1"/>
    <xf numFmtId="164" fontId="5" fillId="0" borderId="0" xfId="1" applyNumberFormat="1" applyFont="1"/>
    <xf numFmtId="164" fontId="4" fillId="0" borderId="0" xfId="1" applyNumberFormat="1" applyFont="1"/>
    <xf numFmtId="0" fontId="4" fillId="0" borderId="0" xfId="1" applyNumberFormat="1" applyFont="1" applyAlignment="1">
      <alignment horizontal="center"/>
    </xf>
    <xf numFmtId="165" fontId="5" fillId="0" borderId="0" xfId="1" applyNumberFormat="1" applyFont="1" applyAlignment="1">
      <alignment horizontal="right"/>
    </xf>
    <xf numFmtId="0" fontId="4" fillId="2" borderId="0" xfId="0" applyFont="1" applyFill="1" applyAlignment="1">
      <alignment vertical="top"/>
    </xf>
    <xf numFmtId="0" fontId="4" fillId="2" borderId="0" xfId="0" applyFont="1" applyFill="1"/>
    <xf numFmtId="0" fontId="6" fillId="2" borderId="0" xfId="0" applyFont="1" applyFill="1" applyAlignment="1"/>
    <xf numFmtId="44" fontId="2" fillId="0" borderId="0" xfId="0" applyNumberFormat="1" applyFont="1" applyAlignment="1">
      <alignment horizontal="left" vertical="top"/>
    </xf>
    <xf numFmtId="164" fontId="2" fillId="0" borderId="0" xfId="0" applyNumberFormat="1" applyFont="1" applyAlignment="1">
      <alignment horizontal="left" vertical="top"/>
    </xf>
    <xf numFmtId="0" fontId="3" fillId="0" borderId="0" xfId="0" applyFont="1" applyAlignment="1">
      <alignment vertical="top" wrapText="1"/>
    </xf>
    <xf numFmtId="0" fontId="3" fillId="0" borderId="0" xfId="0" applyNumberFormat="1" applyFont="1" applyAlignment="1">
      <alignment horizontal="center" vertical="center" wrapText="1"/>
    </xf>
    <xf numFmtId="164" fontId="2" fillId="0" borderId="0" xfId="0" applyNumberFormat="1" applyFont="1" applyAlignment="1">
      <alignment horizontal="left" vertical="top" indent="1"/>
    </xf>
    <xf numFmtId="44" fontId="2" fillId="0" borderId="0" xfId="0" applyNumberFormat="1" applyFont="1"/>
    <xf numFmtId="164" fontId="2" fillId="0" borderId="0" xfId="0" applyNumberFormat="1" applyFont="1"/>
    <xf numFmtId="0" fontId="2" fillId="0" borderId="0" xfId="0" applyFont="1" applyAlignment="1"/>
    <xf numFmtId="0" fontId="6" fillId="2" borderId="0" xfId="0" applyFont="1" applyFill="1" applyAlignment="1">
      <alignment vertical="top"/>
    </xf>
    <xf numFmtId="10" fontId="2" fillId="3" borderId="0" xfId="2" applyNumberFormat="1" applyFont="1" applyFill="1" applyBorder="1"/>
    <xf numFmtId="10" fontId="5" fillId="3" borderId="1" xfId="2" applyNumberFormat="1" applyFont="1" applyFill="1" applyBorder="1"/>
    <xf numFmtId="10" fontId="5" fillId="3" borderId="0" xfId="2" applyNumberFormat="1" applyFont="1" applyFill="1" applyBorder="1"/>
    <xf numFmtId="0" fontId="7" fillId="2" borderId="0" xfId="0" applyFont="1" applyFill="1"/>
    <xf numFmtId="0" fontId="8" fillId="2" borderId="0" xfId="0" applyFont="1" applyFill="1"/>
    <xf numFmtId="0" fontId="9" fillId="2" borderId="0" xfId="0" applyFont="1" applyFill="1"/>
    <xf numFmtId="166" fontId="5" fillId="0" borderId="0" xfId="1" applyNumberFormat="1" applyFont="1" applyAlignment="1">
      <alignment horizontal="right"/>
    </xf>
    <xf numFmtId="0" fontId="9" fillId="2" borderId="0" xfId="0" applyFont="1" applyFill="1" applyAlignment="1"/>
    <xf numFmtId="44" fontId="5" fillId="0" borderId="0" xfId="0" applyNumberFormat="1" applyFont="1"/>
    <xf numFmtId="164" fontId="5" fillId="0" borderId="0" xfId="0" applyNumberFormat="1" applyFont="1"/>
    <xf numFmtId="0" fontId="9" fillId="2" borderId="0" xfId="0" applyFont="1" applyFill="1" applyAlignment="1">
      <alignment vertical="top"/>
    </xf>
    <xf numFmtId="44" fontId="5" fillId="0" borderId="0" xfId="0" applyNumberFormat="1" applyFont="1" applyAlignment="1">
      <alignment horizontal="left" vertical="top"/>
    </xf>
    <xf numFmtId="164" fontId="5" fillId="0" borderId="0" xfId="0" applyNumberFormat="1" applyFont="1" applyAlignment="1">
      <alignment horizontal="left" vertical="top"/>
    </xf>
    <xf numFmtId="44" fontId="5" fillId="0" borderId="0" xfId="0" applyNumberFormat="1" applyFont="1" applyAlignment="1">
      <alignment horizontal="left" vertical="top" wrapText="1" indent="1"/>
    </xf>
    <xf numFmtId="164" fontId="5" fillId="0" borderId="0" xfId="0" applyNumberFormat="1" applyFont="1" applyAlignment="1">
      <alignment horizontal="left" vertical="top" wrapText="1" indent="1"/>
    </xf>
    <xf numFmtId="44" fontId="5" fillId="0" borderId="0" xfId="0" applyNumberFormat="1" applyFont="1" applyAlignment="1">
      <alignment horizontal="left" vertical="top" wrapText="1"/>
    </xf>
    <xf numFmtId="164" fontId="5" fillId="0" borderId="0" xfId="0" applyNumberFormat="1" applyFont="1" applyAlignment="1">
      <alignment horizontal="left" vertical="top" wrapText="1"/>
    </xf>
    <xf numFmtId="0" fontId="5" fillId="0" borderId="0" xfId="0" applyFont="1" applyAlignment="1"/>
    <xf numFmtId="9" fontId="5" fillId="0" borderId="0" xfId="2" applyFont="1"/>
    <xf numFmtId="0" fontId="4" fillId="2" borderId="0" xfId="0" applyFont="1" applyFill="1" applyAlignment="1"/>
    <xf numFmtId="164" fontId="5" fillId="0" borderId="0" xfId="1" applyNumberFormat="1" applyFont="1" applyAlignment="1">
      <alignment horizontal="right"/>
    </xf>
    <xf numFmtId="0" fontId="5" fillId="0" borderId="0" xfId="0" applyFont="1" applyAlignment="1">
      <alignment horizontal="left" vertical="top" wrapText="1"/>
    </xf>
    <xf numFmtId="0" fontId="5" fillId="0" borderId="0" xfId="0" applyFont="1" applyAlignment="1">
      <alignment horizontal="center"/>
    </xf>
    <xf numFmtId="0" fontId="2" fillId="0" borderId="0" xfId="0" applyFont="1" applyAlignment="1">
      <alignment horizontal="left" vertical="top" wrapText="1"/>
    </xf>
    <xf numFmtId="0" fontId="10" fillId="4" borderId="0" xfId="0" applyFont="1" applyFill="1" applyAlignment="1">
      <alignment horizontal="center"/>
    </xf>
    <xf numFmtId="0" fontId="0" fillId="0" borderId="0" xfId="0"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7" workbookViewId="0"/>
  </sheetViews>
  <sheetFormatPr defaultColWidth="9.140625" defaultRowHeight="15" x14ac:dyDescent="0.2"/>
  <cols>
    <col min="1" max="1" width="28.85546875" style="12" customWidth="1"/>
    <col min="2" max="3" width="11.140625" style="14" bestFit="1" customWidth="1"/>
    <col min="4" max="4" width="10.140625" style="14" bestFit="1" customWidth="1"/>
    <col min="5" max="16384" width="9.140625" style="12"/>
  </cols>
  <sheetData>
    <row r="1" spans="1:4" ht="15.75" x14ac:dyDescent="0.25">
      <c r="A1" s="35" t="s">
        <v>103</v>
      </c>
    </row>
    <row r="2" spans="1:4" ht="15.75" x14ac:dyDescent="0.25">
      <c r="A2" s="21" t="s">
        <v>45</v>
      </c>
    </row>
    <row r="3" spans="1:4" ht="15.75" x14ac:dyDescent="0.25">
      <c r="A3" s="15" t="s">
        <v>46</v>
      </c>
    </row>
    <row r="4" spans="1:4" ht="15.75" x14ac:dyDescent="0.25">
      <c r="A4" s="15" t="s">
        <v>2</v>
      </c>
      <c r="B4" s="13">
        <v>2019</v>
      </c>
      <c r="C4" s="13">
        <v>2018</v>
      </c>
      <c r="D4" s="13">
        <v>2017</v>
      </c>
    </row>
    <row r="6" spans="1:4" ht="15.75" x14ac:dyDescent="0.25">
      <c r="A6" s="15" t="s">
        <v>47</v>
      </c>
    </row>
    <row r="7" spans="1:4" x14ac:dyDescent="0.2">
      <c r="A7" s="12" t="s">
        <v>48</v>
      </c>
      <c r="B7" s="14" t="s">
        <v>62</v>
      </c>
      <c r="C7" s="14" t="s">
        <v>49</v>
      </c>
      <c r="D7" s="14" t="s">
        <v>50</v>
      </c>
    </row>
    <row r="8" spans="1:4" x14ac:dyDescent="0.2">
      <c r="A8" s="12" t="s">
        <v>51</v>
      </c>
      <c r="B8" s="14">
        <v>59774</v>
      </c>
      <c r="C8" s="14">
        <v>45863</v>
      </c>
      <c r="D8" s="14">
        <v>32760</v>
      </c>
    </row>
    <row r="10" spans="1:4" x14ac:dyDescent="0.2">
      <c r="A10" s="12" t="s">
        <v>52</v>
      </c>
      <c r="B10" s="14">
        <v>125843</v>
      </c>
      <c r="C10" s="14">
        <v>110360</v>
      </c>
      <c r="D10" s="14">
        <v>96571</v>
      </c>
    </row>
    <row r="12" spans="1:4" ht="15.75" x14ac:dyDescent="0.25">
      <c r="A12" s="15" t="s">
        <v>53</v>
      </c>
    </row>
    <row r="13" spans="1:4" x14ac:dyDescent="0.2">
      <c r="A13" s="12" t="s">
        <v>48</v>
      </c>
      <c r="B13" s="14">
        <v>16273</v>
      </c>
      <c r="C13" s="14">
        <v>15420</v>
      </c>
      <c r="D13" s="14">
        <v>15175</v>
      </c>
    </row>
    <row r="14" spans="1:4" x14ac:dyDescent="0.2">
      <c r="A14" s="12" t="s">
        <v>51</v>
      </c>
      <c r="B14" s="14">
        <v>26637</v>
      </c>
      <c r="C14" s="14">
        <v>22933</v>
      </c>
      <c r="D14" s="14">
        <v>19086</v>
      </c>
    </row>
    <row r="16" spans="1:4" x14ac:dyDescent="0.2">
      <c r="A16" s="12" t="s">
        <v>54</v>
      </c>
      <c r="B16" s="14">
        <v>42910</v>
      </c>
      <c r="C16" s="14">
        <v>38353</v>
      </c>
      <c r="D16" s="14">
        <v>34261</v>
      </c>
    </row>
    <row r="18" spans="1:4" ht="15.75" x14ac:dyDescent="0.25">
      <c r="A18" s="15" t="s">
        <v>63</v>
      </c>
      <c r="B18" s="14">
        <v>82933</v>
      </c>
      <c r="C18" s="14">
        <v>72007</v>
      </c>
      <c r="D18" s="14">
        <v>62310</v>
      </c>
    </row>
    <row r="19" spans="1:4" x14ac:dyDescent="0.2">
      <c r="A19" s="12" t="s">
        <v>55</v>
      </c>
      <c r="B19" s="14">
        <v>16876</v>
      </c>
      <c r="C19" s="14">
        <v>14726</v>
      </c>
      <c r="D19" s="14">
        <v>13037</v>
      </c>
    </row>
    <row r="20" spans="1:4" x14ac:dyDescent="0.2">
      <c r="A20" s="12" t="s">
        <v>56</v>
      </c>
      <c r="B20" s="14">
        <v>18213</v>
      </c>
      <c r="C20" s="14">
        <v>17469</v>
      </c>
      <c r="D20" s="14">
        <v>15461</v>
      </c>
    </row>
    <row r="21" spans="1:4" x14ac:dyDescent="0.2">
      <c r="A21" s="12" t="s">
        <v>57</v>
      </c>
      <c r="B21" s="14">
        <v>4885</v>
      </c>
      <c r="C21" s="14">
        <v>4754</v>
      </c>
      <c r="D21" s="14">
        <v>4481</v>
      </c>
    </row>
    <row r="22" spans="1:4" x14ac:dyDescent="0.2">
      <c r="A22" s="12" t="s">
        <v>58</v>
      </c>
      <c r="B22" s="14">
        <v>0</v>
      </c>
      <c r="C22" s="14">
        <v>0</v>
      </c>
      <c r="D22" s="14">
        <v>306</v>
      </c>
    </row>
    <row r="24" spans="1:4" ht="15.75" x14ac:dyDescent="0.25">
      <c r="A24" s="15" t="s">
        <v>64</v>
      </c>
      <c r="B24" s="14">
        <v>42959</v>
      </c>
      <c r="C24" s="14">
        <v>35058</v>
      </c>
      <c r="D24" s="14">
        <v>29025</v>
      </c>
    </row>
    <row r="25" spans="1:4" x14ac:dyDescent="0.2">
      <c r="A25" s="12" t="s">
        <v>59</v>
      </c>
      <c r="B25" s="14">
        <v>729</v>
      </c>
      <c r="C25" s="14">
        <v>1416</v>
      </c>
      <c r="D25" s="14">
        <v>876</v>
      </c>
    </row>
    <row r="27" spans="1:4" x14ac:dyDescent="0.2">
      <c r="A27" s="12" t="s">
        <v>60</v>
      </c>
      <c r="B27" s="14">
        <v>43688</v>
      </c>
      <c r="C27" s="14">
        <v>36474</v>
      </c>
      <c r="D27" s="14">
        <v>29901</v>
      </c>
    </row>
    <row r="28" spans="1:4" x14ac:dyDescent="0.2">
      <c r="A28" s="12" t="s">
        <v>61</v>
      </c>
      <c r="B28" s="14">
        <v>4448</v>
      </c>
      <c r="C28" s="14">
        <v>19903</v>
      </c>
      <c r="D28" s="14">
        <v>4412</v>
      </c>
    </row>
    <row r="30" spans="1:4" ht="15.75" x14ac:dyDescent="0.25">
      <c r="A30" s="15" t="s">
        <v>3</v>
      </c>
      <c r="B30" s="14">
        <v>39240</v>
      </c>
      <c r="C30" s="14">
        <v>16571</v>
      </c>
      <c r="D30" s="14">
        <v>25489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workbookViewId="0">
      <selection activeCell="A2" sqref="A2:K12"/>
    </sheetView>
  </sheetViews>
  <sheetFormatPr defaultColWidth="8.85546875" defaultRowHeight="15" x14ac:dyDescent="0.25"/>
  <sheetData>
    <row r="1" spans="1:11" ht="18.75" x14ac:dyDescent="0.3">
      <c r="A1" s="56" t="s">
        <v>104</v>
      </c>
      <c r="B1" s="56"/>
      <c r="C1" s="56"/>
      <c r="D1" s="56"/>
      <c r="E1" s="56"/>
      <c r="F1" s="56"/>
      <c r="G1" s="56"/>
      <c r="H1" s="56"/>
    </row>
    <row r="2" spans="1:11" ht="15" customHeight="1" x14ac:dyDescent="0.25">
      <c r="A2" s="57" t="s">
        <v>108</v>
      </c>
      <c r="B2" s="57"/>
      <c r="C2" s="57"/>
      <c r="D2" s="57"/>
      <c r="E2" s="57"/>
      <c r="F2" s="57"/>
      <c r="G2" s="57"/>
      <c r="H2" s="57"/>
      <c r="I2" s="57"/>
      <c r="J2" s="57"/>
      <c r="K2" s="57"/>
    </row>
    <row r="3" spans="1:11" x14ac:dyDescent="0.25">
      <c r="A3" s="57"/>
      <c r="B3" s="57"/>
      <c r="C3" s="57"/>
      <c r="D3" s="57"/>
      <c r="E3" s="57"/>
      <c r="F3" s="57"/>
      <c r="G3" s="57"/>
      <c r="H3" s="57"/>
      <c r="I3" s="57"/>
      <c r="J3" s="57"/>
      <c r="K3" s="57"/>
    </row>
    <row r="4" spans="1:11" x14ac:dyDescent="0.25">
      <c r="A4" s="57"/>
      <c r="B4" s="57"/>
      <c r="C4" s="57"/>
      <c r="D4" s="57"/>
      <c r="E4" s="57"/>
      <c r="F4" s="57"/>
      <c r="G4" s="57"/>
      <c r="H4" s="57"/>
      <c r="I4" s="57"/>
      <c r="J4" s="57"/>
      <c r="K4" s="57"/>
    </row>
    <row r="5" spans="1:11" x14ac:dyDescent="0.25">
      <c r="A5" s="57"/>
      <c r="B5" s="57"/>
      <c r="C5" s="57"/>
      <c r="D5" s="57"/>
      <c r="E5" s="57"/>
      <c r="F5" s="57"/>
      <c r="G5" s="57"/>
      <c r="H5" s="57"/>
      <c r="I5" s="57"/>
      <c r="J5" s="57"/>
      <c r="K5" s="57"/>
    </row>
    <row r="6" spans="1:11" x14ac:dyDescent="0.25">
      <c r="A6" s="57"/>
      <c r="B6" s="57"/>
      <c r="C6" s="57"/>
      <c r="D6" s="57"/>
      <c r="E6" s="57"/>
      <c r="F6" s="57"/>
      <c r="G6" s="57"/>
      <c r="H6" s="57"/>
      <c r="I6" s="57"/>
      <c r="J6" s="57"/>
      <c r="K6" s="57"/>
    </row>
    <row r="7" spans="1:11" x14ac:dyDescent="0.25">
      <c r="A7" s="57"/>
      <c r="B7" s="57"/>
      <c r="C7" s="57"/>
      <c r="D7" s="57"/>
      <c r="E7" s="57"/>
      <c r="F7" s="57"/>
      <c r="G7" s="57"/>
      <c r="H7" s="57"/>
      <c r="I7" s="57"/>
      <c r="J7" s="57"/>
      <c r="K7" s="57"/>
    </row>
    <row r="8" spans="1:11" x14ac:dyDescent="0.25">
      <c r="A8" s="57"/>
      <c r="B8" s="57"/>
      <c r="C8" s="57"/>
      <c r="D8" s="57"/>
      <c r="E8" s="57"/>
      <c r="F8" s="57"/>
      <c r="G8" s="57"/>
      <c r="H8" s="57"/>
      <c r="I8" s="57"/>
      <c r="J8" s="57"/>
      <c r="K8" s="57"/>
    </row>
    <row r="9" spans="1:11" x14ac:dyDescent="0.25">
      <c r="A9" s="57"/>
      <c r="B9" s="57"/>
      <c r="C9" s="57"/>
      <c r="D9" s="57"/>
      <c r="E9" s="57"/>
      <c r="F9" s="57"/>
      <c r="G9" s="57"/>
      <c r="H9" s="57"/>
      <c r="I9" s="57"/>
      <c r="J9" s="57"/>
      <c r="K9" s="57"/>
    </row>
    <row r="10" spans="1:11" x14ac:dyDescent="0.25">
      <c r="A10" s="57"/>
      <c r="B10" s="57"/>
      <c r="C10" s="57"/>
      <c r="D10" s="57"/>
      <c r="E10" s="57"/>
      <c r="F10" s="57"/>
      <c r="G10" s="57"/>
      <c r="H10" s="57"/>
      <c r="I10" s="57"/>
      <c r="J10" s="57"/>
      <c r="K10" s="57"/>
    </row>
    <row r="11" spans="1:11" x14ac:dyDescent="0.25">
      <c r="A11" s="57"/>
      <c r="B11" s="57"/>
      <c r="C11" s="57"/>
      <c r="D11" s="57"/>
      <c r="E11" s="57"/>
      <c r="F11" s="57"/>
      <c r="G11" s="57"/>
      <c r="H11" s="57"/>
      <c r="I11" s="57"/>
      <c r="J11" s="57"/>
      <c r="K11" s="57"/>
    </row>
    <row r="12" spans="1:11" x14ac:dyDescent="0.25">
      <c r="A12" s="57"/>
      <c r="B12" s="57"/>
      <c r="C12" s="57"/>
      <c r="D12" s="57"/>
      <c r="E12" s="57"/>
      <c r="F12" s="57"/>
      <c r="G12" s="57"/>
      <c r="H12" s="57"/>
      <c r="I12" s="57"/>
      <c r="J12" s="57"/>
      <c r="K12" s="57"/>
    </row>
  </sheetData>
  <mergeCells count="2">
    <mergeCell ref="A1:H1"/>
    <mergeCell ref="A2:K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A2" sqref="A2:L12"/>
    </sheetView>
  </sheetViews>
  <sheetFormatPr defaultColWidth="8.85546875" defaultRowHeight="15" x14ac:dyDescent="0.25"/>
  <sheetData>
    <row r="1" spans="1:12" ht="18.75" x14ac:dyDescent="0.3">
      <c r="A1" s="56" t="s">
        <v>105</v>
      </c>
      <c r="B1" s="56"/>
      <c r="C1" s="56"/>
      <c r="D1" s="56"/>
      <c r="E1" s="56"/>
      <c r="F1" s="56"/>
      <c r="G1" s="56"/>
      <c r="H1" s="56"/>
    </row>
    <row r="2" spans="1:12" x14ac:dyDescent="0.25">
      <c r="A2" s="57" t="s">
        <v>107</v>
      </c>
      <c r="B2" s="57"/>
      <c r="C2" s="57"/>
      <c r="D2" s="57"/>
      <c r="E2" s="57"/>
      <c r="F2" s="57"/>
      <c r="G2" s="57"/>
      <c r="H2" s="57"/>
      <c r="I2" s="57"/>
      <c r="J2" s="57"/>
      <c r="K2" s="57"/>
      <c r="L2" s="57"/>
    </row>
    <row r="3" spans="1:12" x14ac:dyDescent="0.25">
      <c r="A3" s="57"/>
      <c r="B3" s="57"/>
      <c r="C3" s="57"/>
      <c r="D3" s="57"/>
      <c r="E3" s="57"/>
      <c r="F3" s="57"/>
      <c r="G3" s="57"/>
      <c r="H3" s="57"/>
      <c r="I3" s="57"/>
      <c r="J3" s="57"/>
      <c r="K3" s="57"/>
      <c r="L3" s="57"/>
    </row>
    <row r="4" spans="1:12" x14ac:dyDescent="0.25">
      <c r="A4" s="57"/>
      <c r="B4" s="57"/>
      <c r="C4" s="57"/>
      <c r="D4" s="57"/>
      <c r="E4" s="57"/>
      <c r="F4" s="57"/>
      <c r="G4" s="57"/>
      <c r="H4" s="57"/>
      <c r="I4" s="57"/>
      <c r="J4" s="57"/>
      <c r="K4" s="57"/>
      <c r="L4" s="57"/>
    </row>
    <row r="5" spans="1:12" x14ac:dyDescent="0.25">
      <c r="A5" s="57"/>
      <c r="B5" s="57"/>
      <c r="C5" s="57"/>
      <c r="D5" s="57"/>
      <c r="E5" s="57"/>
      <c r="F5" s="57"/>
      <c r="G5" s="57"/>
      <c r="H5" s="57"/>
      <c r="I5" s="57"/>
      <c r="J5" s="57"/>
      <c r="K5" s="57"/>
      <c r="L5" s="57"/>
    </row>
    <row r="6" spans="1:12" x14ac:dyDescent="0.25">
      <c r="A6" s="57"/>
      <c r="B6" s="57"/>
      <c r="C6" s="57"/>
      <c r="D6" s="57"/>
      <c r="E6" s="57"/>
      <c r="F6" s="57"/>
      <c r="G6" s="57"/>
      <c r="H6" s="57"/>
      <c r="I6" s="57"/>
      <c r="J6" s="57"/>
      <c r="K6" s="57"/>
      <c r="L6" s="57"/>
    </row>
    <row r="7" spans="1:12" x14ac:dyDescent="0.25">
      <c r="A7" s="57"/>
      <c r="B7" s="57"/>
      <c r="C7" s="57"/>
      <c r="D7" s="57"/>
      <c r="E7" s="57"/>
      <c r="F7" s="57"/>
      <c r="G7" s="57"/>
      <c r="H7" s="57"/>
      <c r="I7" s="57"/>
      <c r="J7" s="57"/>
      <c r="K7" s="57"/>
      <c r="L7" s="57"/>
    </row>
    <row r="8" spans="1:12" x14ac:dyDescent="0.25">
      <c r="A8" s="57"/>
      <c r="B8" s="57"/>
      <c r="C8" s="57"/>
      <c r="D8" s="57"/>
      <c r="E8" s="57"/>
      <c r="F8" s="57"/>
      <c r="G8" s="57"/>
      <c r="H8" s="57"/>
      <c r="I8" s="57"/>
      <c r="J8" s="57"/>
      <c r="K8" s="57"/>
      <c r="L8" s="57"/>
    </row>
    <row r="9" spans="1:12" x14ac:dyDescent="0.25">
      <c r="A9" s="57"/>
      <c r="B9" s="57"/>
      <c r="C9" s="57"/>
      <c r="D9" s="57"/>
      <c r="E9" s="57"/>
      <c r="F9" s="57"/>
      <c r="G9" s="57"/>
      <c r="H9" s="57"/>
      <c r="I9" s="57"/>
      <c r="J9" s="57"/>
      <c r="K9" s="57"/>
      <c r="L9" s="57"/>
    </row>
    <row r="10" spans="1:12" x14ac:dyDescent="0.25">
      <c r="A10" s="57"/>
      <c r="B10" s="57"/>
      <c r="C10" s="57"/>
      <c r="D10" s="57"/>
      <c r="E10" s="57"/>
      <c r="F10" s="57"/>
      <c r="G10" s="57"/>
      <c r="H10" s="57"/>
      <c r="I10" s="57"/>
      <c r="J10" s="57"/>
      <c r="K10" s="57"/>
      <c r="L10" s="57"/>
    </row>
    <row r="11" spans="1:12" x14ac:dyDescent="0.25">
      <c r="A11" s="57"/>
      <c r="B11" s="57"/>
      <c r="C11" s="57"/>
      <c r="D11" s="57"/>
      <c r="E11" s="57"/>
      <c r="F11" s="57"/>
      <c r="G11" s="57"/>
      <c r="H11" s="57"/>
      <c r="I11" s="57"/>
      <c r="J11" s="57"/>
      <c r="K11" s="57"/>
      <c r="L11" s="57"/>
    </row>
    <row r="12" spans="1:12" x14ac:dyDescent="0.25">
      <c r="A12" s="57"/>
      <c r="B12" s="57"/>
      <c r="C12" s="57"/>
      <c r="D12" s="57"/>
      <c r="E12" s="57"/>
      <c r="F12" s="57"/>
      <c r="G12" s="57"/>
      <c r="H12" s="57"/>
      <c r="I12" s="57"/>
      <c r="J12" s="57"/>
      <c r="K12" s="57"/>
      <c r="L12" s="57"/>
    </row>
  </sheetData>
  <mergeCells count="2">
    <mergeCell ref="A1:H1"/>
    <mergeCell ref="A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workbookViewId="0">
      <selection sqref="A1:XFD1048576"/>
    </sheetView>
  </sheetViews>
  <sheetFormatPr defaultColWidth="9.140625" defaultRowHeight="15" x14ac:dyDescent="0.2"/>
  <cols>
    <col min="1" max="1" width="95" style="12" bestFit="1" customWidth="1"/>
    <col min="2" max="4" width="16.85546875" style="16" bestFit="1" customWidth="1"/>
    <col min="5" max="16384" width="9.140625" style="12"/>
  </cols>
  <sheetData>
    <row r="1" spans="1:4" ht="15.75" x14ac:dyDescent="0.25">
      <c r="A1" s="35" t="s">
        <v>103</v>
      </c>
    </row>
    <row r="2" spans="1:4" ht="15.75" x14ac:dyDescent="0.25">
      <c r="A2" s="21" t="s">
        <v>100</v>
      </c>
      <c r="B2" s="17"/>
      <c r="C2" s="17"/>
    </row>
    <row r="3" spans="1:4" ht="15.75" x14ac:dyDescent="0.25">
      <c r="A3" s="15" t="s">
        <v>1</v>
      </c>
      <c r="B3" s="17"/>
      <c r="C3" s="17"/>
    </row>
    <row r="4" spans="1:4" ht="15.75" x14ac:dyDescent="0.25">
      <c r="A4" s="15" t="s">
        <v>65</v>
      </c>
      <c r="B4" s="18">
        <v>2019</v>
      </c>
      <c r="C4" s="18">
        <v>2018</v>
      </c>
      <c r="D4" s="18">
        <v>2017</v>
      </c>
    </row>
    <row r="6" spans="1:4" ht="15.75" x14ac:dyDescent="0.25">
      <c r="A6" s="15" t="s">
        <v>66</v>
      </c>
    </row>
    <row r="7" spans="1:4" x14ac:dyDescent="0.2">
      <c r="A7" s="12" t="s">
        <v>67</v>
      </c>
    </row>
    <row r="8" spans="1:4" x14ac:dyDescent="0.2">
      <c r="A8" s="12" t="s">
        <v>68</v>
      </c>
      <c r="B8" s="16">
        <v>11356</v>
      </c>
      <c r="C8" s="16">
        <v>11946</v>
      </c>
      <c r="D8" s="16">
        <v>7663</v>
      </c>
    </row>
    <row r="9" spans="1:4" x14ac:dyDescent="0.2">
      <c r="A9" s="12" t="s">
        <v>69</v>
      </c>
      <c r="B9" s="16">
        <v>122463</v>
      </c>
      <c r="C9" s="16">
        <v>121822</v>
      </c>
      <c r="D9" s="16">
        <v>125318</v>
      </c>
    </row>
    <row r="10" spans="1:4" x14ac:dyDescent="0.2">
      <c r="A10" s="12" t="s">
        <v>70</v>
      </c>
      <c r="B10" s="16">
        <v>29524</v>
      </c>
      <c r="C10" s="16">
        <v>26481</v>
      </c>
      <c r="D10" s="16">
        <v>22431</v>
      </c>
    </row>
    <row r="11" spans="1:4" x14ac:dyDescent="0.2">
      <c r="A11" s="12" t="s">
        <v>13</v>
      </c>
      <c r="B11" s="16">
        <v>2063</v>
      </c>
      <c r="C11" s="16">
        <v>2662</v>
      </c>
      <c r="D11" s="16">
        <v>2181</v>
      </c>
    </row>
    <row r="12" spans="1:4" x14ac:dyDescent="0.2">
      <c r="A12" s="12" t="s">
        <v>71</v>
      </c>
      <c r="B12" s="16">
        <v>10146</v>
      </c>
      <c r="C12" s="16">
        <v>6751</v>
      </c>
      <c r="D12" s="16">
        <v>5103</v>
      </c>
    </row>
    <row r="13" spans="1:4" x14ac:dyDescent="0.2">
      <c r="A13" s="12" t="s">
        <v>72</v>
      </c>
      <c r="B13" s="16">
        <v>175552</v>
      </c>
      <c r="C13" s="16">
        <v>169662</v>
      </c>
      <c r="D13" s="16">
        <v>162696</v>
      </c>
    </row>
    <row r="15" spans="1:4" x14ac:dyDescent="0.2">
      <c r="A15" s="12" t="s">
        <v>73</v>
      </c>
      <c r="B15" s="16">
        <v>36477</v>
      </c>
      <c r="C15" s="16">
        <v>29460</v>
      </c>
      <c r="D15" s="16">
        <v>23734</v>
      </c>
    </row>
    <row r="16" spans="1:4" x14ac:dyDescent="0.2">
      <c r="A16" s="12" t="s">
        <v>74</v>
      </c>
      <c r="B16" s="16">
        <v>7379</v>
      </c>
      <c r="C16" s="16">
        <v>6686</v>
      </c>
      <c r="D16" s="16">
        <v>6555</v>
      </c>
    </row>
    <row r="17" spans="1:4" x14ac:dyDescent="0.2">
      <c r="A17" s="12" t="s">
        <v>75</v>
      </c>
      <c r="B17" s="16">
        <v>2649</v>
      </c>
      <c r="C17" s="16">
        <v>1862</v>
      </c>
      <c r="D17" s="16">
        <v>6023</v>
      </c>
    </row>
    <row r="18" spans="1:4" x14ac:dyDescent="0.2">
      <c r="A18" s="12" t="s">
        <v>76</v>
      </c>
      <c r="B18" s="16">
        <v>42026</v>
      </c>
      <c r="C18" s="16">
        <v>35683</v>
      </c>
      <c r="D18" s="16">
        <v>35122</v>
      </c>
    </row>
    <row r="19" spans="1:4" x14ac:dyDescent="0.2">
      <c r="A19" s="12" t="s">
        <v>77</v>
      </c>
      <c r="B19" s="16">
        <v>7750</v>
      </c>
      <c r="C19" s="16">
        <v>8053</v>
      </c>
      <c r="D19" s="16">
        <v>10106</v>
      </c>
    </row>
    <row r="20" spans="1:4" x14ac:dyDescent="0.2">
      <c r="A20" s="12" t="s">
        <v>15</v>
      </c>
      <c r="B20" s="16">
        <v>14723</v>
      </c>
      <c r="C20" s="16">
        <v>7442</v>
      </c>
      <c r="D20" s="16">
        <v>6076</v>
      </c>
    </row>
    <row r="22" spans="1:4" x14ac:dyDescent="0.2">
      <c r="A22" s="12" t="s">
        <v>78</v>
      </c>
      <c r="B22" s="19" t="s">
        <v>79</v>
      </c>
      <c r="C22" s="19" t="s">
        <v>80</v>
      </c>
      <c r="D22" s="19" t="s">
        <v>101</v>
      </c>
    </row>
    <row r="24" spans="1:4" ht="15.75" x14ac:dyDescent="0.25">
      <c r="A24" s="15" t="s">
        <v>81</v>
      </c>
    </row>
    <row r="25" spans="1:4" x14ac:dyDescent="0.2">
      <c r="A25" s="12" t="s">
        <v>82</v>
      </c>
    </row>
    <row r="26" spans="1:4" x14ac:dyDescent="0.2">
      <c r="A26" s="12" t="s">
        <v>16</v>
      </c>
      <c r="B26" s="16">
        <v>9382</v>
      </c>
      <c r="C26" s="16">
        <v>8617</v>
      </c>
      <c r="D26" s="16">
        <v>7390</v>
      </c>
    </row>
    <row r="27" spans="1:4" x14ac:dyDescent="0.2">
      <c r="A27" s="12" t="s">
        <v>102</v>
      </c>
      <c r="B27" s="16">
        <v>0</v>
      </c>
      <c r="C27" s="16">
        <v>0</v>
      </c>
      <c r="D27" s="16">
        <v>9072</v>
      </c>
    </row>
    <row r="28" spans="1:4" x14ac:dyDescent="0.2">
      <c r="A28" s="12" t="s">
        <v>83</v>
      </c>
      <c r="B28" s="16">
        <v>5516</v>
      </c>
      <c r="C28" s="16">
        <v>3998</v>
      </c>
      <c r="D28" s="16">
        <v>1049</v>
      </c>
    </row>
    <row r="29" spans="1:4" x14ac:dyDescent="0.2">
      <c r="A29" s="12" t="s">
        <v>84</v>
      </c>
      <c r="B29" s="16">
        <v>6830</v>
      </c>
      <c r="C29" s="16">
        <v>6103</v>
      </c>
      <c r="D29" s="16">
        <v>5819</v>
      </c>
    </row>
    <row r="30" spans="1:4" x14ac:dyDescent="0.2">
      <c r="A30" s="12" t="s">
        <v>85</v>
      </c>
      <c r="B30" s="16">
        <v>5665</v>
      </c>
      <c r="C30" s="16">
        <v>2121</v>
      </c>
      <c r="D30" s="16">
        <v>718</v>
      </c>
    </row>
    <row r="31" spans="1:4" x14ac:dyDescent="0.2">
      <c r="A31" s="12" t="s">
        <v>86</v>
      </c>
      <c r="B31" s="16">
        <v>32676</v>
      </c>
      <c r="C31" s="16">
        <v>28905</v>
      </c>
      <c r="D31" s="16">
        <v>24013</v>
      </c>
    </row>
    <row r="32" spans="1:4" x14ac:dyDescent="0.2">
      <c r="A32" s="12" t="s">
        <v>71</v>
      </c>
      <c r="B32" s="16">
        <v>9351</v>
      </c>
      <c r="C32" s="16">
        <v>8744</v>
      </c>
      <c r="D32" s="16">
        <v>7684</v>
      </c>
    </row>
    <row r="33" spans="1:4" x14ac:dyDescent="0.2">
      <c r="A33" s="12" t="s">
        <v>87</v>
      </c>
      <c r="B33" s="16">
        <v>69420</v>
      </c>
      <c r="C33" s="16">
        <v>58488</v>
      </c>
      <c r="D33" s="16">
        <v>55745</v>
      </c>
    </row>
    <row r="35" spans="1:4" x14ac:dyDescent="0.2">
      <c r="A35" s="12" t="s">
        <v>88</v>
      </c>
      <c r="B35" s="16">
        <v>66662</v>
      </c>
      <c r="C35" s="16">
        <v>72242</v>
      </c>
      <c r="D35" s="16">
        <v>76073</v>
      </c>
    </row>
    <row r="36" spans="1:4" x14ac:dyDescent="0.2">
      <c r="A36" s="12" t="s">
        <v>89</v>
      </c>
      <c r="B36" s="16">
        <v>29612</v>
      </c>
      <c r="C36" s="16">
        <v>30265</v>
      </c>
      <c r="D36" s="16">
        <v>13485</v>
      </c>
    </row>
    <row r="37" spans="1:4" x14ac:dyDescent="0.2">
      <c r="A37" s="12" t="s">
        <v>90</v>
      </c>
      <c r="B37" s="16">
        <v>4530</v>
      </c>
      <c r="C37" s="16">
        <v>3815</v>
      </c>
      <c r="D37" s="16">
        <v>2643</v>
      </c>
    </row>
    <row r="38" spans="1:4" x14ac:dyDescent="0.2">
      <c r="A38" s="12" t="s">
        <v>10</v>
      </c>
      <c r="B38" s="16">
        <v>233</v>
      </c>
      <c r="C38" s="16">
        <v>541</v>
      </c>
      <c r="D38" s="16">
        <v>5734</v>
      </c>
    </row>
    <row r="39" spans="1:4" x14ac:dyDescent="0.2">
      <c r="A39" s="12" t="s">
        <v>91</v>
      </c>
      <c r="B39" s="16">
        <v>6188</v>
      </c>
      <c r="C39" s="16">
        <v>5568</v>
      </c>
      <c r="D39" s="16">
        <v>5372</v>
      </c>
    </row>
    <row r="40" spans="1:4" x14ac:dyDescent="0.2">
      <c r="A40" s="12" t="s">
        <v>20</v>
      </c>
      <c r="B40" s="16">
        <v>7581</v>
      </c>
      <c r="C40" s="16">
        <v>5211</v>
      </c>
      <c r="D40" s="16">
        <v>3549</v>
      </c>
    </row>
    <row r="42" spans="1:4" x14ac:dyDescent="0.2">
      <c r="A42" s="12" t="s">
        <v>92</v>
      </c>
      <c r="B42" s="16">
        <v>184226</v>
      </c>
      <c r="C42" s="16">
        <v>176130</v>
      </c>
      <c r="D42" s="16">
        <v>162601</v>
      </c>
    </row>
    <row r="44" spans="1:4" x14ac:dyDescent="0.2">
      <c r="A44" s="12" t="s">
        <v>93</v>
      </c>
    </row>
    <row r="45" spans="1:4" x14ac:dyDescent="0.2">
      <c r="A45" s="12" t="s">
        <v>94</v>
      </c>
    </row>
    <row r="46" spans="1:4" x14ac:dyDescent="0.2">
      <c r="A46" s="12" t="s">
        <v>95</v>
      </c>
      <c r="B46" s="16">
        <v>78520</v>
      </c>
      <c r="C46" s="16">
        <v>71223</v>
      </c>
      <c r="D46" s="16">
        <v>69315</v>
      </c>
    </row>
    <row r="47" spans="1:4" x14ac:dyDescent="0.2">
      <c r="A47" s="12" t="s">
        <v>96</v>
      </c>
      <c r="B47" s="16">
        <v>24150</v>
      </c>
      <c r="C47" s="16">
        <v>13682</v>
      </c>
      <c r="D47" s="16">
        <v>17769</v>
      </c>
    </row>
    <row r="48" spans="1:4" x14ac:dyDescent="0.2">
      <c r="A48" s="12" t="s">
        <v>97</v>
      </c>
      <c r="B48" s="16">
        <v>-340</v>
      </c>
      <c r="C48" s="16">
        <v>-2187</v>
      </c>
      <c r="D48" s="16">
        <v>627</v>
      </c>
    </row>
    <row r="50" spans="1:4" x14ac:dyDescent="0.2">
      <c r="A50" s="12" t="s">
        <v>98</v>
      </c>
      <c r="B50" s="16">
        <v>102330</v>
      </c>
      <c r="C50" s="16">
        <v>82718</v>
      </c>
      <c r="D50" s="16">
        <v>87711</v>
      </c>
    </row>
    <row r="52" spans="1:4" x14ac:dyDescent="0.2">
      <c r="A52" s="12" t="s">
        <v>99</v>
      </c>
      <c r="B52" s="16">
        <v>286556</v>
      </c>
      <c r="C52" s="16">
        <v>258848</v>
      </c>
    </row>
    <row r="53" spans="1:4" x14ac:dyDescent="0.2">
      <c r="D53" s="16">
        <v>250312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workbookViewId="0">
      <selection activeCell="D7" sqref="D7"/>
    </sheetView>
  </sheetViews>
  <sheetFormatPr defaultColWidth="9.140625" defaultRowHeight="15" x14ac:dyDescent="0.2"/>
  <cols>
    <col min="1" max="1" width="50.42578125" style="49" customWidth="1"/>
    <col min="2" max="2" width="16.28515625" style="40" bestFit="1" customWidth="1"/>
    <col min="3" max="4" width="17.7109375" style="41" bestFit="1" customWidth="1"/>
    <col min="5" max="16384" width="9.140625" style="12"/>
  </cols>
  <sheetData>
    <row r="1" spans="1:4" ht="15.75" x14ac:dyDescent="0.25">
      <c r="A1" s="51" t="s">
        <v>103</v>
      </c>
    </row>
    <row r="2" spans="1:4" ht="15.75" x14ac:dyDescent="0.2">
      <c r="A2" s="20" t="s">
        <v>0</v>
      </c>
      <c r="B2" s="43"/>
      <c r="C2" s="44"/>
      <c r="D2" s="44"/>
    </row>
    <row r="3" spans="1:4" ht="15.75" x14ac:dyDescent="0.2">
      <c r="A3" s="9" t="s">
        <v>1</v>
      </c>
      <c r="B3" s="45"/>
      <c r="C3" s="46"/>
      <c r="D3" s="46"/>
    </row>
    <row r="4" spans="1:4" ht="15.75" x14ac:dyDescent="0.2">
      <c r="A4" s="9" t="s">
        <v>2</v>
      </c>
      <c r="B4" s="8">
        <v>2019</v>
      </c>
      <c r="C4" s="8">
        <v>2018</v>
      </c>
      <c r="D4" s="8">
        <v>2017</v>
      </c>
    </row>
    <row r="5" spans="1:4" x14ac:dyDescent="0.2">
      <c r="A5" s="11"/>
      <c r="B5" s="47"/>
      <c r="C5" s="48"/>
      <c r="D5" s="48"/>
    </row>
    <row r="6" spans="1:4" ht="15.75" x14ac:dyDescent="0.2">
      <c r="A6" s="9" t="s">
        <v>42</v>
      </c>
      <c r="B6" s="45"/>
      <c r="C6" s="46"/>
      <c r="D6" s="46"/>
    </row>
    <row r="7" spans="1:4" x14ac:dyDescent="0.2">
      <c r="A7" s="11" t="s">
        <v>3</v>
      </c>
      <c r="B7" s="4" t="s">
        <v>41</v>
      </c>
      <c r="C7" s="4" t="s">
        <v>4</v>
      </c>
      <c r="D7" s="4" t="s">
        <v>5</v>
      </c>
    </row>
    <row r="8" spans="1:4" ht="30" x14ac:dyDescent="0.2">
      <c r="A8" s="11" t="s">
        <v>6</v>
      </c>
      <c r="B8" s="45"/>
      <c r="C8" s="46"/>
      <c r="D8" s="46"/>
    </row>
    <row r="9" spans="1:4" x14ac:dyDescent="0.2">
      <c r="A9" s="11" t="s">
        <v>7</v>
      </c>
      <c r="B9" s="4">
        <v>11682</v>
      </c>
      <c r="C9" s="7">
        <v>10261</v>
      </c>
      <c r="D9" s="7">
        <v>8778</v>
      </c>
    </row>
    <row r="10" spans="1:4" x14ac:dyDescent="0.2">
      <c r="A10" s="11" t="s">
        <v>8</v>
      </c>
      <c r="B10" s="4">
        <v>4652</v>
      </c>
      <c r="C10" s="7">
        <v>3940</v>
      </c>
      <c r="D10" s="7">
        <v>3266</v>
      </c>
    </row>
    <row r="11" spans="1:4" ht="30" x14ac:dyDescent="0.2">
      <c r="A11" s="11" t="s">
        <v>9</v>
      </c>
      <c r="B11" s="4">
        <v>-792</v>
      </c>
      <c r="C11" s="7">
        <v>-2212</v>
      </c>
      <c r="D11" s="7">
        <v>-2073</v>
      </c>
    </row>
    <row r="12" spans="1:4" x14ac:dyDescent="0.2">
      <c r="A12" s="11" t="s">
        <v>10</v>
      </c>
      <c r="B12" s="4">
        <v>-6463</v>
      </c>
      <c r="C12" s="7">
        <v>-5143</v>
      </c>
      <c r="D12" s="7">
        <v>-829</v>
      </c>
    </row>
    <row r="13" spans="1:4" x14ac:dyDescent="0.2">
      <c r="A13" s="11" t="s">
        <v>11</v>
      </c>
      <c r="B13" s="45"/>
      <c r="C13" s="46"/>
      <c r="D13" s="46"/>
    </row>
    <row r="14" spans="1:4" x14ac:dyDescent="0.2">
      <c r="A14" s="11" t="s">
        <v>12</v>
      </c>
      <c r="B14" s="4">
        <v>-2812</v>
      </c>
      <c r="C14" s="7">
        <v>-3862</v>
      </c>
      <c r="D14" s="7">
        <v>-1216</v>
      </c>
    </row>
    <row r="15" spans="1:4" x14ac:dyDescent="0.2">
      <c r="A15" s="11" t="s">
        <v>13</v>
      </c>
      <c r="B15" s="4">
        <v>597</v>
      </c>
      <c r="C15" s="7">
        <v>-465</v>
      </c>
      <c r="D15" s="7">
        <v>50</v>
      </c>
    </row>
    <row r="16" spans="1:4" x14ac:dyDescent="0.2">
      <c r="A16" s="11" t="s">
        <v>14</v>
      </c>
      <c r="B16" s="4">
        <v>-1718</v>
      </c>
      <c r="C16" s="7">
        <v>-952</v>
      </c>
      <c r="D16" s="7">
        <v>1028</v>
      </c>
    </row>
    <row r="17" spans="1:4" x14ac:dyDescent="0.2">
      <c r="A17" s="11" t="s">
        <v>15</v>
      </c>
      <c r="B17" s="4">
        <v>-1834</v>
      </c>
      <c r="C17" s="7">
        <v>-285</v>
      </c>
      <c r="D17" s="7">
        <v>-917</v>
      </c>
    </row>
    <row r="18" spans="1:4" x14ac:dyDescent="0.2">
      <c r="A18" s="11" t="s">
        <v>16</v>
      </c>
      <c r="B18" s="4">
        <v>232</v>
      </c>
      <c r="C18" s="7">
        <v>1148</v>
      </c>
      <c r="D18" s="7">
        <v>81</v>
      </c>
    </row>
    <row r="19" spans="1:4" x14ac:dyDescent="0.2">
      <c r="A19" s="11" t="s">
        <v>17</v>
      </c>
      <c r="B19" s="4">
        <v>4462</v>
      </c>
      <c r="C19" s="7">
        <v>5922</v>
      </c>
      <c r="D19" s="7">
        <v>3820</v>
      </c>
    </row>
    <row r="20" spans="1:4" x14ac:dyDescent="0.2">
      <c r="A20" s="11" t="s">
        <v>18</v>
      </c>
      <c r="B20" s="4">
        <v>2929</v>
      </c>
      <c r="C20" s="7">
        <v>18183</v>
      </c>
      <c r="D20" s="7">
        <v>1792</v>
      </c>
    </row>
    <row r="21" spans="1:4" x14ac:dyDescent="0.2">
      <c r="A21" s="11" t="s">
        <v>19</v>
      </c>
      <c r="B21" s="4">
        <v>1419</v>
      </c>
      <c r="C21" s="7">
        <v>798</v>
      </c>
      <c r="D21" s="7">
        <v>356</v>
      </c>
    </row>
    <row r="22" spans="1:4" x14ac:dyDescent="0.2">
      <c r="A22" s="11" t="s">
        <v>20</v>
      </c>
      <c r="B22" s="4">
        <v>591</v>
      </c>
      <c r="C22" s="7">
        <v>-20</v>
      </c>
      <c r="D22" s="7">
        <v>-118</v>
      </c>
    </row>
    <row r="23" spans="1:4" x14ac:dyDescent="0.2">
      <c r="A23" s="53"/>
      <c r="B23" s="53"/>
      <c r="C23" s="48"/>
      <c r="D23" s="48"/>
    </row>
    <row r="24" spans="1:4" x14ac:dyDescent="0.2">
      <c r="A24" s="11" t="s">
        <v>21</v>
      </c>
      <c r="B24" s="4">
        <v>52185</v>
      </c>
      <c r="C24" s="7">
        <v>43884</v>
      </c>
      <c r="D24" s="7">
        <v>39507</v>
      </c>
    </row>
    <row r="25" spans="1:4" x14ac:dyDescent="0.2">
      <c r="A25" s="53"/>
      <c r="B25" s="53"/>
      <c r="C25" s="48"/>
      <c r="D25" s="48"/>
    </row>
    <row r="26" spans="1:4" ht="15.75" x14ac:dyDescent="0.2">
      <c r="A26" s="9" t="s">
        <v>43</v>
      </c>
      <c r="B26" s="45"/>
      <c r="C26" s="46"/>
      <c r="D26" s="46"/>
    </row>
    <row r="27" spans="1:4" ht="30" x14ac:dyDescent="0.2">
      <c r="A27" s="11" t="s">
        <v>22</v>
      </c>
      <c r="B27" s="4">
        <v>0</v>
      </c>
      <c r="C27" s="7">
        <v>-7324</v>
      </c>
      <c r="D27" s="7">
        <v>-4963</v>
      </c>
    </row>
    <row r="28" spans="1:4" x14ac:dyDescent="0.2">
      <c r="A28" s="11" t="s">
        <v>23</v>
      </c>
      <c r="B28" s="4">
        <v>0</v>
      </c>
      <c r="C28" s="7">
        <v>7183</v>
      </c>
      <c r="D28" s="7">
        <v>44344</v>
      </c>
    </row>
    <row r="29" spans="1:4" x14ac:dyDescent="0.2">
      <c r="A29" s="11" t="s">
        <v>24</v>
      </c>
      <c r="B29" s="4">
        <v>-4000</v>
      </c>
      <c r="C29" s="7">
        <v>-10060</v>
      </c>
      <c r="D29" s="7">
        <v>-7922</v>
      </c>
    </row>
    <row r="30" spans="1:4" x14ac:dyDescent="0.2">
      <c r="A30" s="11" t="s">
        <v>25</v>
      </c>
      <c r="B30" s="4">
        <v>1142</v>
      </c>
      <c r="C30" s="7">
        <v>1002</v>
      </c>
      <c r="D30" s="7">
        <v>772</v>
      </c>
    </row>
    <row r="31" spans="1:4" x14ac:dyDescent="0.2">
      <c r="A31" s="11" t="s">
        <v>26</v>
      </c>
      <c r="B31" s="4">
        <v>-19543</v>
      </c>
      <c r="C31" s="7">
        <v>-10721</v>
      </c>
      <c r="D31" s="7">
        <v>-11788</v>
      </c>
    </row>
    <row r="32" spans="1:4" x14ac:dyDescent="0.2">
      <c r="A32" s="11" t="s">
        <v>27</v>
      </c>
      <c r="B32" s="4">
        <v>-13811</v>
      </c>
      <c r="C32" s="7">
        <v>-12699</v>
      </c>
      <c r="D32" s="7">
        <v>-11845</v>
      </c>
    </row>
    <row r="33" spans="1:4" x14ac:dyDescent="0.2">
      <c r="A33" s="11" t="s">
        <v>28</v>
      </c>
      <c r="B33" s="4">
        <v>-675</v>
      </c>
      <c r="C33" s="7">
        <v>-971</v>
      </c>
      <c r="D33" s="7">
        <v>-190</v>
      </c>
    </row>
    <row r="34" spans="1:4" x14ac:dyDescent="0.2">
      <c r="A34" s="53"/>
      <c r="B34" s="53"/>
      <c r="C34" s="48"/>
      <c r="D34" s="48"/>
    </row>
    <row r="35" spans="1:4" x14ac:dyDescent="0.2">
      <c r="A35" s="11" t="s">
        <v>29</v>
      </c>
      <c r="B35" s="4">
        <v>-36887</v>
      </c>
      <c r="C35" s="7">
        <v>-33590</v>
      </c>
      <c r="D35" s="7">
        <v>8408</v>
      </c>
    </row>
    <row r="36" spans="1:4" x14ac:dyDescent="0.2">
      <c r="A36" s="53"/>
      <c r="B36" s="53"/>
      <c r="C36" s="48"/>
      <c r="D36" s="48"/>
    </row>
    <row r="37" spans="1:4" ht="15.75" x14ac:dyDescent="0.2">
      <c r="A37" s="9" t="s">
        <v>44</v>
      </c>
      <c r="B37" s="45"/>
      <c r="C37" s="46"/>
      <c r="D37" s="46"/>
    </row>
    <row r="38" spans="1:4" x14ac:dyDescent="0.2">
      <c r="A38" s="11" t="s">
        <v>30</v>
      </c>
      <c r="B38" s="4">
        <v>-13925</v>
      </c>
      <c r="C38" s="7">
        <v>-11632</v>
      </c>
      <c r="D38" s="7">
        <v>-8129</v>
      </c>
    </row>
    <row r="39" spans="1:4" ht="30" x14ac:dyDescent="0.2">
      <c r="A39" s="11" t="s">
        <v>31</v>
      </c>
      <c r="B39" s="4">
        <v>-2388</v>
      </c>
      <c r="C39" s="7">
        <v>-888</v>
      </c>
      <c r="D39" s="7">
        <v>-25944</v>
      </c>
    </row>
    <row r="40" spans="1:4" x14ac:dyDescent="0.2">
      <c r="A40" s="11" t="s">
        <v>32</v>
      </c>
      <c r="B40" s="4">
        <v>-57697</v>
      </c>
      <c r="C40" s="7">
        <v>-137380</v>
      </c>
      <c r="D40" s="7">
        <v>-176905</v>
      </c>
    </row>
    <row r="41" spans="1:4" x14ac:dyDescent="0.2">
      <c r="A41" s="11" t="s">
        <v>33</v>
      </c>
      <c r="B41" s="4">
        <v>20043</v>
      </c>
      <c r="C41" s="7">
        <v>26360</v>
      </c>
      <c r="D41" s="7">
        <v>28044</v>
      </c>
    </row>
    <row r="42" spans="1:4" x14ac:dyDescent="0.2">
      <c r="A42" s="11" t="s">
        <v>34</v>
      </c>
      <c r="B42" s="4">
        <v>38194</v>
      </c>
      <c r="C42" s="7">
        <v>117577</v>
      </c>
      <c r="D42" s="7">
        <v>136350</v>
      </c>
    </row>
    <row r="43" spans="1:4" x14ac:dyDescent="0.2">
      <c r="A43" s="11" t="s">
        <v>35</v>
      </c>
      <c r="B43" s="4">
        <v>0</v>
      </c>
      <c r="C43" s="7">
        <v>-98</v>
      </c>
      <c r="D43" s="7">
        <v>-197</v>
      </c>
    </row>
    <row r="44" spans="1:4" x14ac:dyDescent="0.2">
      <c r="A44" s="53"/>
      <c r="B44" s="53"/>
      <c r="C44" s="48"/>
      <c r="D44" s="48"/>
    </row>
    <row r="45" spans="1:4" x14ac:dyDescent="0.2">
      <c r="A45" s="11" t="s">
        <v>36</v>
      </c>
      <c r="B45" s="4">
        <v>-15773</v>
      </c>
      <c r="C45" s="7">
        <v>-6061</v>
      </c>
      <c r="D45" s="7">
        <v>-46781</v>
      </c>
    </row>
    <row r="46" spans="1:4" x14ac:dyDescent="0.2">
      <c r="A46" s="53"/>
      <c r="B46" s="53"/>
      <c r="C46" s="48"/>
      <c r="D46" s="48"/>
    </row>
    <row r="47" spans="1:4" ht="30" x14ac:dyDescent="0.2">
      <c r="A47" s="11" t="s">
        <v>37</v>
      </c>
      <c r="B47" s="4">
        <v>-115</v>
      </c>
      <c r="C47" s="7">
        <v>50</v>
      </c>
      <c r="D47" s="7">
        <v>19</v>
      </c>
    </row>
    <row r="48" spans="1:4" x14ac:dyDescent="0.2">
      <c r="A48" s="53"/>
      <c r="B48" s="53"/>
      <c r="C48" s="48"/>
      <c r="D48" s="48"/>
    </row>
    <row r="49" spans="1:4" x14ac:dyDescent="0.2">
      <c r="A49" s="11" t="s">
        <v>38</v>
      </c>
      <c r="B49" s="4">
        <v>-590</v>
      </c>
      <c r="C49" s="7">
        <v>4283</v>
      </c>
      <c r="D49" s="7">
        <v>1153</v>
      </c>
    </row>
    <row r="50" spans="1:4" x14ac:dyDescent="0.2">
      <c r="A50" s="11" t="s">
        <v>39</v>
      </c>
      <c r="B50" s="4">
        <v>11946</v>
      </c>
      <c r="C50" s="7">
        <v>7663</v>
      </c>
      <c r="D50" s="7">
        <v>6510</v>
      </c>
    </row>
    <row r="51" spans="1:4" x14ac:dyDescent="0.2">
      <c r="A51" s="53"/>
      <c r="B51" s="53"/>
      <c r="C51" s="48"/>
      <c r="D51" s="48"/>
    </row>
    <row r="52" spans="1:4" x14ac:dyDescent="0.2">
      <c r="A52" s="11" t="s">
        <v>40</v>
      </c>
      <c r="B52" s="4">
        <v>11356</v>
      </c>
      <c r="C52" s="7">
        <v>11946</v>
      </c>
      <c r="D52" s="7">
        <v>7663</v>
      </c>
    </row>
    <row r="53" spans="1:4" x14ac:dyDescent="0.2">
      <c r="A53" s="11"/>
      <c r="B53" s="47"/>
      <c r="C53" s="48"/>
      <c r="D53" s="48"/>
    </row>
  </sheetData>
  <mergeCells count="8">
    <mergeCell ref="A46:B46"/>
    <mergeCell ref="A48:B48"/>
    <mergeCell ref="A51:B51"/>
    <mergeCell ref="A23:B23"/>
    <mergeCell ref="A25:B25"/>
    <mergeCell ref="A34:B34"/>
    <mergeCell ref="A36:B36"/>
    <mergeCell ref="A44:B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6" workbookViewId="0">
      <selection activeCell="D10" sqref="D10"/>
    </sheetView>
  </sheetViews>
  <sheetFormatPr defaultColWidth="9.140625" defaultRowHeight="15" x14ac:dyDescent="0.2"/>
  <cols>
    <col min="1" max="1" width="28.85546875" style="12" customWidth="1"/>
    <col min="2" max="3" width="15.42578125" style="14" bestFit="1" customWidth="1"/>
    <col min="4" max="4" width="14.28515625" style="14" bestFit="1" customWidth="1"/>
    <col min="5" max="7" width="10.28515625" style="12" bestFit="1" customWidth="1"/>
    <col min="8" max="16384" width="9.140625" style="12"/>
  </cols>
  <sheetData>
    <row r="1" spans="1:8" ht="18" x14ac:dyDescent="0.25">
      <c r="A1" s="36" t="s">
        <v>103</v>
      </c>
    </row>
    <row r="2" spans="1:8" ht="18" x14ac:dyDescent="0.25">
      <c r="A2" s="37" t="s">
        <v>45</v>
      </c>
    </row>
    <row r="3" spans="1:8" ht="15.75" x14ac:dyDescent="0.25">
      <c r="A3" s="15" t="s">
        <v>46</v>
      </c>
      <c r="E3" s="54" t="s">
        <v>106</v>
      </c>
      <c r="F3" s="54"/>
      <c r="G3" s="54"/>
      <c r="H3" s="54"/>
    </row>
    <row r="4" spans="1:8" ht="15.75" x14ac:dyDescent="0.25">
      <c r="A4" s="15" t="s">
        <v>2</v>
      </c>
      <c r="B4" s="13">
        <v>2019</v>
      </c>
      <c r="C4" s="13">
        <v>2018</v>
      </c>
      <c r="D4" s="13">
        <v>2017</v>
      </c>
      <c r="E4" s="13">
        <v>2019</v>
      </c>
      <c r="F4" s="13">
        <v>2018</v>
      </c>
      <c r="G4" s="13">
        <v>2017</v>
      </c>
    </row>
    <row r="6" spans="1:8" ht="15.75" x14ac:dyDescent="0.25">
      <c r="A6" s="15" t="s">
        <v>47</v>
      </c>
    </row>
    <row r="7" spans="1:8" x14ac:dyDescent="0.2">
      <c r="A7" s="12" t="s">
        <v>48</v>
      </c>
      <c r="B7" s="44">
        <v>66069</v>
      </c>
      <c r="C7" s="44">
        <v>64497</v>
      </c>
      <c r="D7" s="44">
        <v>63811</v>
      </c>
      <c r="E7" s="34">
        <f t="shared" ref="E7:G8" si="0">B7/B$10</f>
        <v>0.52501132363341629</v>
      </c>
      <c r="F7" s="34">
        <f t="shared" si="0"/>
        <v>0.58442370424066692</v>
      </c>
      <c r="G7" s="34">
        <f t="shared" si="0"/>
        <v>0.66076772530055605</v>
      </c>
    </row>
    <row r="8" spans="1:8" x14ac:dyDescent="0.2">
      <c r="A8" s="12" t="s">
        <v>51</v>
      </c>
      <c r="B8" s="44">
        <v>59774</v>
      </c>
      <c r="C8" s="44">
        <v>45863</v>
      </c>
      <c r="D8" s="44">
        <v>32760</v>
      </c>
      <c r="E8" s="34">
        <f t="shared" si="0"/>
        <v>0.47498867636658376</v>
      </c>
      <c r="F8" s="34">
        <f t="shared" si="0"/>
        <v>0.41557629575933308</v>
      </c>
      <c r="G8" s="34">
        <f t="shared" si="0"/>
        <v>0.33923227469944395</v>
      </c>
    </row>
    <row r="9" spans="1:8" x14ac:dyDescent="0.2">
      <c r="B9" s="44"/>
      <c r="C9" s="44"/>
      <c r="D9" s="44"/>
      <c r="E9" s="33"/>
      <c r="F9" s="33"/>
      <c r="G9" s="33"/>
    </row>
    <row r="10" spans="1:8" x14ac:dyDescent="0.2">
      <c r="A10" s="12" t="s">
        <v>52</v>
      </c>
      <c r="B10" s="44">
        <f>SUM(B7:B8)</f>
        <v>125843</v>
      </c>
      <c r="C10" s="44">
        <f>SUM(C7:C8)</f>
        <v>110360</v>
      </c>
      <c r="D10" s="44">
        <f>SUM(D7:D8)</f>
        <v>96571</v>
      </c>
      <c r="E10" s="34">
        <f>B10/B$10</f>
        <v>1</v>
      </c>
      <c r="F10" s="34">
        <f>C10/C$10</f>
        <v>1</v>
      </c>
      <c r="G10" s="34">
        <f>D10/D$10</f>
        <v>1</v>
      </c>
    </row>
    <row r="11" spans="1:8" x14ac:dyDescent="0.2">
      <c r="B11" s="44"/>
      <c r="C11" s="44"/>
      <c r="D11" s="44"/>
      <c r="E11" s="33"/>
      <c r="F11" s="33"/>
      <c r="G11" s="33"/>
    </row>
    <row r="12" spans="1:8" ht="15.75" x14ac:dyDescent="0.25">
      <c r="A12" s="15" t="s">
        <v>53</v>
      </c>
      <c r="B12" s="44"/>
      <c r="C12" s="44"/>
      <c r="D12" s="44"/>
      <c r="E12" s="33"/>
      <c r="F12" s="33"/>
      <c r="G12" s="33"/>
    </row>
    <row r="13" spans="1:8" x14ac:dyDescent="0.2">
      <c r="A13" s="12" t="s">
        <v>48</v>
      </c>
      <c r="B13" s="44">
        <v>16273</v>
      </c>
      <c r="C13" s="44">
        <v>15420</v>
      </c>
      <c r="D13" s="44">
        <v>15175</v>
      </c>
      <c r="E13" s="34">
        <f t="shared" ref="E13:G14" si="1">B13/B$10</f>
        <v>0.1293119204087633</v>
      </c>
      <c r="F13" s="34">
        <f t="shared" si="1"/>
        <v>0.13972453787604205</v>
      </c>
      <c r="G13" s="34">
        <f t="shared" si="1"/>
        <v>0.15713827132368929</v>
      </c>
    </row>
    <row r="14" spans="1:8" x14ac:dyDescent="0.2">
      <c r="A14" s="12" t="s">
        <v>51</v>
      </c>
      <c r="B14" s="44">
        <v>26637</v>
      </c>
      <c r="C14" s="44">
        <v>22933</v>
      </c>
      <c r="D14" s="44">
        <v>19086</v>
      </c>
      <c r="E14" s="34">
        <f t="shared" si="1"/>
        <v>0.21166850758484779</v>
      </c>
      <c r="F14" s="34">
        <f t="shared" si="1"/>
        <v>0.20780173976078289</v>
      </c>
      <c r="G14" s="34">
        <f t="shared" si="1"/>
        <v>0.197636971761709</v>
      </c>
    </row>
    <row r="15" spans="1:8" x14ac:dyDescent="0.2">
      <c r="B15" s="44"/>
      <c r="C15" s="44"/>
      <c r="D15" s="44"/>
      <c r="E15" s="33"/>
      <c r="F15" s="33"/>
      <c r="G15" s="33"/>
    </row>
    <row r="16" spans="1:8" x14ac:dyDescent="0.2">
      <c r="A16" s="12" t="s">
        <v>54</v>
      </c>
      <c r="B16" s="44">
        <v>42910</v>
      </c>
      <c r="C16" s="44">
        <v>38353</v>
      </c>
      <c r="D16" s="44">
        <v>34261</v>
      </c>
      <c r="E16" s="34">
        <f>B16/B$10</f>
        <v>0.34098042799361111</v>
      </c>
      <c r="F16" s="34">
        <f>C16/C$10</f>
        <v>0.34752627763682492</v>
      </c>
      <c r="G16" s="34">
        <f>D16/D$10</f>
        <v>0.35477524308539832</v>
      </c>
    </row>
    <row r="17" spans="1:7" x14ac:dyDescent="0.2">
      <c r="B17" s="44"/>
      <c r="C17" s="44"/>
      <c r="D17" s="44"/>
      <c r="E17" s="33"/>
      <c r="F17" s="33"/>
      <c r="G17" s="33"/>
    </row>
    <row r="18" spans="1:7" ht="15.75" x14ac:dyDescent="0.25">
      <c r="A18" s="15" t="s">
        <v>63</v>
      </c>
      <c r="B18" s="44">
        <v>82933</v>
      </c>
      <c r="C18" s="44">
        <v>72007</v>
      </c>
      <c r="D18" s="44">
        <v>62310</v>
      </c>
      <c r="E18" s="34">
        <f>B18/B$10</f>
        <v>0.65901957200638894</v>
      </c>
      <c r="F18" s="34">
        <f>C18/C$10</f>
        <v>0.65247372236317502</v>
      </c>
      <c r="G18" s="34">
        <f>D18/D$10</f>
        <v>0.64522475691460168</v>
      </c>
    </row>
    <row r="19" spans="1:7" x14ac:dyDescent="0.2">
      <c r="A19" s="12" t="s">
        <v>55</v>
      </c>
      <c r="B19" s="44">
        <v>16876</v>
      </c>
      <c r="C19" s="44">
        <v>14726</v>
      </c>
      <c r="D19" s="44">
        <v>13037</v>
      </c>
      <c r="E19" s="34">
        <f t="shared" ref="E19:G30" si="2">B19/B$10</f>
        <v>0.13410360528595155</v>
      </c>
      <c r="F19" s="34">
        <f t="shared" si="2"/>
        <v>0.13343602754621239</v>
      </c>
      <c r="G19" s="34">
        <f t="shared" si="2"/>
        <v>0.13499911981857907</v>
      </c>
    </row>
    <row r="20" spans="1:7" x14ac:dyDescent="0.2">
      <c r="A20" s="12" t="s">
        <v>56</v>
      </c>
      <c r="B20" s="44">
        <v>18213</v>
      </c>
      <c r="C20" s="44">
        <v>17469</v>
      </c>
      <c r="D20" s="44">
        <v>15461</v>
      </c>
      <c r="E20" s="34">
        <f t="shared" si="2"/>
        <v>0.14472795467368069</v>
      </c>
      <c r="F20" s="34">
        <f t="shared" si="2"/>
        <v>0.15829104748097136</v>
      </c>
      <c r="G20" s="34">
        <f t="shared" si="2"/>
        <v>0.16009982292820826</v>
      </c>
    </row>
    <row r="21" spans="1:7" x14ac:dyDescent="0.2">
      <c r="A21" s="12" t="s">
        <v>57</v>
      </c>
      <c r="B21" s="44">
        <v>4885</v>
      </c>
      <c r="C21" s="44">
        <v>4754</v>
      </c>
      <c r="D21" s="44">
        <v>4481</v>
      </c>
      <c r="E21" s="34">
        <f t="shared" si="2"/>
        <v>3.8818209991815199E-2</v>
      </c>
      <c r="F21" s="34">
        <f t="shared" si="2"/>
        <v>4.3077201884740846E-2</v>
      </c>
      <c r="G21" s="34">
        <f t="shared" si="2"/>
        <v>4.6401093495977055E-2</v>
      </c>
    </row>
    <row r="22" spans="1:7" x14ac:dyDescent="0.2">
      <c r="A22" s="12" t="s">
        <v>58</v>
      </c>
      <c r="B22" s="44">
        <v>0</v>
      </c>
      <c r="C22" s="44">
        <v>0</v>
      </c>
      <c r="D22" s="44">
        <v>306</v>
      </c>
      <c r="E22" s="34">
        <f t="shared" si="2"/>
        <v>0</v>
      </c>
      <c r="F22" s="34">
        <f t="shared" si="2"/>
        <v>0</v>
      </c>
      <c r="G22" s="34">
        <f t="shared" si="2"/>
        <v>3.1686531153244761E-3</v>
      </c>
    </row>
    <row r="23" spans="1:7" x14ac:dyDescent="0.2">
      <c r="B23" s="44"/>
      <c r="C23" s="44"/>
      <c r="D23" s="44"/>
      <c r="E23" s="33"/>
      <c r="F23" s="33"/>
      <c r="G23" s="33"/>
    </row>
    <row r="24" spans="1:7" ht="15.75" x14ac:dyDescent="0.25">
      <c r="A24" s="15" t="s">
        <v>64</v>
      </c>
      <c r="B24" s="44">
        <v>42959</v>
      </c>
      <c r="C24" s="44">
        <v>35058</v>
      </c>
      <c r="D24" s="44">
        <v>29025</v>
      </c>
      <c r="E24" s="34">
        <f t="shared" si="2"/>
        <v>0.3413698020549415</v>
      </c>
      <c r="F24" s="34">
        <f t="shared" si="2"/>
        <v>0.31766944545125048</v>
      </c>
      <c r="G24" s="34">
        <f t="shared" si="2"/>
        <v>0.30055606755651282</v>
      </c>
    </row>
    <row r="25" spans="1:7" x14ac:dyDescent="0.2">
      <c r="A25" s="12" t="s">
        <v>59</v>
      </c>
      <c r="B25" s="44">
        <v>729</v>
      </c>
      <c r="C25" s="44">
        <v>1416</v>
      </c>
      <c r="D25" s="44">
        <v>876</v>
      </c>
      <c r="E25" s="34">
        <f t="shared" si="2"/>
        <v>5.7929324634663831E-3</v>
      </c>
      <c r="F25" s="34">
        <f t="shared" si="2"/>
        <v>1.2830735773831098E-2</v>
      </c>
      <c r="G25" s="34">
        <f t="shared" si="2"/>
        <v>9.0710461732818343E-3</v>
      </c>
    </row>
    <row r="26" spans="1:7" x14ac:dyDescent="0.2">
      <c r="B26" s="44"/>
      <c r="C26" s="44"/>
      <c r="D26" s="44"/>
      <c r="E26" s="33"/>
      <c r="F26" s="33"/>
      <c r="G26" s="33"/>
    </row>
    <row r="27" spans="1:7" x14ac:dyDescent="0.2">
      <c r="A27" s="12" t="s">
        <v>60</v>
      </c>
      <c r="B27" s="44">
        <v>43688</v>
      </c>
      <c r="C27" s="44">
        <v>36474</v>
      </c>
      <c r="D27" s="44">
        <v>29901</v>
      </c>
      <c r="E27" s="34">
        <f t="shared" si="2"/>
        <v>0.34716273451840785</v>
      </c>
      <c r="F27" s="34">
        <f t="shared" si="2"/>
        <v>0.33050018122508157</v>
      </c>
      <c r="G27" s="34">
        <f t="shared" si="2"/>
        <v>0.30962711372979468</v>
      </c>
    </row>
    <row r="28" spans="1:7" x14ac:dyDescent="0.2">
      <c r="A28" s="12" t="s">
        <v>61</v>
      </c>
      <c r="B28" s="44">
        <v>4448</v>
      </c>
      <c r="C28" s="44">
        <v>19903</v>
      </c>
      <c r="D28" s="44">
        <v>4412</v>
      </c>
      <c r="E28" s="34">
        <f t="shared" si="2"/>
        <v>3.5345629077501328E-2</v>
      </c>
      <c r="F28" s="34">
        <f t="shared" si="2"/>
        <v>0.18034613990576295</v>
      </c>
      <c r="G28" s="34">
        <f t="shared" si="2"/>
        <v>4.5686593283698007E-2</v>
      </c>
    </row>
    <row r="29" spans="1:7" x14ac:dyDescent="0.2">
      <c r="B29" s="44"/>
      <c r="C29" s="44"/>
      <c r="D29" s="44"/>
      <c r="E29" s="33"/>
      <c r="F29" s="33"/>
      <c r="G29" s="33"/>
    </row>
    <row r="30" spans="1:7" ht="15.75" x14ac:dyDescent="0.25">
      <c r="A30" s="15" t="s">
        <v>3</v>
      </c>
      <c r="B30" s="44">
        <v>39240</v>
      </c>
      <c r="C30" s="44">
        <v>16571</v>
      </c>
      <c r="D30" s="44">
        <v>25489</v>
      </c>
      <c r="E30" s="34">
        <f t="shared" si="2"/>
        <v>0.31181710544090652</v>
      </c>
      <c r="F30" s="34">
        <f t="shared" si="2"/>
        <v>0.15015404131931859</v>
      </c>
      <c r="G30" s="34">
        <f t="shared" si="2"/>
        <v>0.26394052044609667</v>
      </c>
    </row>
  </sheetData>
  <mergeCells count="1">
    <mergeCell ref="E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3" workbookViewId="0">
      <selection activeCell="H49" sqref="H49"/>
    </sheetView>
  </sheetViews>
  <sheetFormatPr defaultColWidth="9.140625" defaultRowHeight="15" x14ac:dyDescent="0.2"/>
  <cols>
    <col min="1" max="1" width="83.140625" style="12" bestFit="1" customWidth="1"/>
    <col min="2" max="4" width="17" style="16" bestFit="1" customWidth="1"/>
    <col min="5" max="7" width="10.28515625" style="12" bestFit="1" customWidth="1"/>
    <col min="8" max="16384" width="9.140625" style="12"/>
  </cols>
  <sheetData>
    <row r="1" spans="1:7" ht="18" x14ac:dyDescent="0.25">
      <c r="A1" s="36" t="s">
        <v>103</v>
      </c>
    </row>
    <row r="2" spans="1:7" ht="18" x14ac:dyDescent="0.25">
      <c r="A2" s="37" t="s">
        <v>100</v>
      </c>
      <c r="B2" s="17"/>
      <c r="C2" s="17"/>
    </row>
    <row r="3" spans="1:7" ht="15.75" x14ac:dyDescent="0.25">
      <c r="A3" s="15" t="s">
        <v>1</v>
      </c>
      <c r="B3" s="17"/>
      <c r="C3" s="17"/>
    </row>
    <row r="4" spans="1:7" ht="15.75" x14ac:dyDescent="0.25">
      <c r="A4" s="15" t="s">
        <v>65</v>
      </c>
      <c r="B4" s="18">
        <v>2019</v>
      </c>
      <c r="C4" s="18">
        <v>2018</v>
      </c>
      <c r="D4" s="18">
        <v>2017</v>
      </c>
      <c r="E4" s="18">
        <v>2019</v>
      </c>
      <c r="F4" s="18">
        <v>2018</v>
      </c>
      <c r="G4" s="18">
        <v>2017</v>
      </c>
    </row>
    <row r="6" spans="1:7" ht="15.75" x14ac:dyDescent="0.25">
      <c r="A6" s="15" t="s">
        <v>66</v>
      </c>
    </row>
    <row r="7" spans="1:7" x14ac:dyDescent="0.2">
      <c r="A7" s="12" t="s">
        <v>67</v>
      </c>
    </row>
    <row r="8" spans="1:7" x14ac:dyDescent="0.2">
      <c r="A8" s="12" t="s">
        <v>68</v>
      </c>
      <c r="B8" s="16">
        <v>11356</v>
      </c>
      <c r="C8" s="16">
        <v>11946</v>
      </c>
      <c r="D8" s="16">
        <v>7663</v>
      </c>
      <c r="E8" s="34">
        <f>B8/B$22</f>
        <v>3.9629252222951189E-2</v>
      </c>
      <c r="F8" s="34">
        <f t="shared" ref="F8:G13" si="0">C8/C$22</f>
        <v>4.6150636667078748E-2</v>
      </c>
      <c r="G8" s="34">
        <f t="shared" si="0"/>
        <v>3.0613793985106587E-2</v>
      </c>
    </row>
    <row r="9" spans="1:7" x14ac:dyDescent="0.2">
      <c r="A9" s="12" t="s">
        <v>69</v>
      </c>
      <c r="B9" s="16">
        <v>122463</v>
      </c>
      <c r="C9" s="16">
        <v>121822</v>
      </c>
      <c r="D9" s="16">
        <v>125318</v>
      </c>
      <c r="E9" s="34">
        <f t="shared" ref="E9:E52" si="1">B9/B$22</f>
        <v>0.42736149304149973</v>
      </c>
      <c r="F9" s="34">
        <f t="shared" si="0"/>
        <v>0.4706314130300408</v>
      </c>
      <c r="G9" s="34">
        <f t="shared" si="0"/>
        <v>0.50064719230400456</v>
      </c>
    </row>
    <row r="10" spans="1:7" x14ac:dyDescent="0.2">
      <c r="A10" s="12" t="s">
        <v>70</v>
      </c>
      <c r="B10" s="16">
        <v>29524</v>
      </c>
      <c r="C10" s="16">
        <v>26481</v>
      </c>
      <c r="D10" s="16">
        <v>22431</v>
      </c>
      <c r="E10" s="34">
        <f t="shared" si="1"/>
        <v>0.10303047222881391</v>
      </c>
      <c r="F10" s="34">
        <f t="shared" si="0"/>
        <v>0.10230328223513413</v>
      </c>
      <c r="G10" s="34">
        <f t="shared" si="0"/>
        <v>8.9612164019303914E-2</v>
      </c>
    </row>
    <row r="11" spans="1:7" x14ac:dyDescent="0.2">
      <c r="A11" s="12" t="s">
        <v>13</v>
      </c>
      <c r="B11" s="16">
        <v>2063</v>
      </c>
      <c r="C11" s="16">
        <v>2662</v>
      </c>
      <c r="D11" s="16">
        <v>2181</v>
      </c>
      <c r="E11" s="34">
        <f t="shared" si="1"/>
        <v>7.1992908890408857E-3</v>
      </c>
      <c r="F11" s="34">
        <f t="shared" si="0"/>
        <v>1.0284027691927308E-2</v>
      </c>
      <c r="G11" s="34">
        <f t="shared" si="0"/>
        <v>8.7131260187286261E-3</v>
      </c>
    </row>
    <row r="12" spans="1:7" x14ac:dyDescent="0.2">
      <c r="A12" s="12" t="s">
        <v>71</v>
      </c>
      <c r="B12" s="16">
        <v>10146</v>
      </c>
      <c r="C12" s="16">
        <v>6751</v>
      </c>
      <c r="D12" s="16">
        <v>5103</v>
      </c>
      <c r="E12" s="34">
        <f t="shared" si="1"/>
        <v>3.5406691885704715E-2</v>
      </c>
      <c r="F12" s="34">
        <f t="shared" si="0"/>
        <v>2.6080943256273952E-2</v>
      </c>
      <c r="G12" s="34">
        <f t="shared" si="0"/>
        <v>2.0386557576144972E-2</v>
      </c>
    </row>
    <row r="13" spans="1:7" x14ac:dyDescent="0.2">
      <c r="A13" s="12" t="s">
        <v>72</v>
      </c>
      <c r="B13" s="16">
        <v>175552</v>
      </c>
      <c r="C13" s="16">
        <v>169662</v>
      </c>
      <c r="D13" s="16">
        <v>162696</v>
      </c>
      <c r="E13" s="34">
        <f t="shared" si="1"/>
        <v>0.61262720026801043</v>
      </c>
      <c r="F13" s="34">
        <f t="shared" si="0"/>
        <v>0.65545030288045492</v>
      </c>
      <c r="G13" s="34">
        <f t="shared" si="0"/>
        <v>0.64997283390328875</v>
      </c>
    </row>
    <row r="14" spans="1:7" x14ac:dyDescent="0.2">
      <c r="E14" s="34"/>
      <c r="F14" s="34"/>
      <c r="G14" s="34"/>
    </row>
    <row r="15" spans="1:7" x14ac:dyDescent="0.2">
      <c r="A15" s="12" t="s">
        <v>73</v>
      </c>
      <c r="B15" s="16">
        <v>36477</v>
      </c>
      <c r="C15" s="16">
        <v>29460</v>
      </c>
      <c r="D15" s="16">
        <v>23734</v>
      </c>
      <c r="E15" s="34">
        <f t="shared" si="1"/>
        <v>0.12729449043118971</v>
      </c>
      <c r="F15" s="34">
        <f t="shared" ref="F15:G20" si="2">C15/C$22</f>
        <v>0.11381196686858697</v>
      </c>
      <c r="G15" s="34">
        <f t="shared" si="2"/>
        <v>9.4817667550896476E-2</v>
      </c>
    </row>
    <row r="16" spans="1:7" x14ac:dyDescent="0.2">
      <c r="A16" s="12" t="s">
        <v>74</v>
      </c>
      <c r="B16" s="16">
        <v>7379</v>
      </c>
      <c r="C16" s="16">
        <v>6686</v>
      </c>
      <c r="D16" s="16">
        <v>6555</v>
      </c>
      <c r="E16" s="34">
        <f t="shared" si="1"/>
        <v>2.5750638618629518E-2</v>
      </c>
      <c r="F16" s="34">
        <f t="shared" si="2"/>
        <v>2.5829830634194584E-2</v>
      </c>
      <c r="G16" s="34">
        <f t="shared" si="2"/>
        <v>2.6187318226852888E-2</v>
      </c>
    </row>
    <row r="17" spans="1:7" x14ac:dyDescent="0.2">
      <c r="A17" s="12" t="s">
        <v>75</v>
      </c>
      <c r="B17" s="16">
        <v>2649</v>
      </c>
      <c r="C17" s="16">
        <v>1862</v>
      </c>
      <c r="D17" s="16">
        <v>6023</v>
      </c>
      <c r="E17" s="34">
        <f t="shared" si="1"/>
        <v>9.2442663912114913E-3</v>
      </c>
      <c r="F17" s="34">
        <f t="shared" si="2"/>
        <v>7.1934108047966372E-3</v>
      </c>
      <c r="G17" s="34">
        <f t="shared" si="2"/>
        <v>2.406197066061555E-2</v>
      </c>
    </row>
    <row r="18" spans="1:7" x14ac:dyDescent="0.2">
      <c r="A18" s="12" t="s">
        <v>76</v>
      </c>
      <c r="B18" s="16">
        <v>42026</v>
      </c>
      <c r="C18" s="16">
        <v>35683</v>
      </c>
      <c r="D18" s="16">
        <v>35122</v>
      </c>
      <c r="E18" s="34">
        <f t="shared" si="1"/>
        <v>0.14665894275464481</v>
      </c>
      <c r="F18" s="34">
        <f t="shared" si="2"/>
        <v>0.13785310297935469</v>
      </c>
      <c r="G18" s="34">
        <f t="shared" si="2"/>
        <v>0.14031288951388668</v>
      </c>
    </row>
    <row r="19" spans="1:7" x14ac:dyDescent="0.2">
      <c r="A19" s="12" t="s">
        <v>77</v>
      </c>
      <c r="B19" s="16">
        <v>7750</v>
      </c>
      <c r="C19" s="16">
        <v>8053</v>
      </c>
      <c r="D19" s="16">
        <v>10106</v>
      </c>
      <c r="E19" s="34">
        <f t="shared" si="1"/>
        <v>2.7045324474099304E-2</v>
      </c>
      <c r="F19" s="34">
        <f t="shared" si="2"/>
        <v>3.1110922240079119E-2</v>
      </c>
      <c r="G19" s="34">
        <f t="shared" si="2"/>
        <v>4.0373613730064879E-2</v>
      </c>
    </row>
    <row r="20" spans="1:7" x14ac:dyDescent="0.2">
      <c r="A20" s="12" t="s">
        <v>15</v>
      </c>
      <c r="B20" s="16">
        <v>14723</v>
      </c>
      <c r="C20" s="16">
        <v>7442</v>
      </c>
      <c r="D20" s="16">
        <v>6076</v>
      </c>
      <c r="E20" s="34">
        <f t="shared" si="1"/>
        <v>5.1379137062214718E-2</v>
      </c>
      <c r="F20" s="34">
        <f t="shared" si="2"/>
        <v>2.8750463592533068E-2</v>
      </c>
      <c r="G20" s="34">
        <f t="shared" si="2"/>
        <v>2.4273706414394837E-2</v>
      </c>
    </row>
    <row r="21" spans="1:7" x14ac:dyDescent="0.2">
      <c r="E21" s="34"/>
      <c r="F21" s="34"/>
      <c r="G21" s="34"/>
    </row>
    <row r="22" spans="1:7" x14ac:dyDescent="0.2">
      <c r="A22" s="12" t="s">
        <v>78</v>
      </c>
      <c r="B22" s="52">
        <f>SUM(B13:B20)</f>
        <v>286556</v>
      </c>
      <c r="C22" s="52">
        <f>SUM(C13:C20)</f>
        <v>258848</v>
      </c>
      <c r="D22" s="52">
        <f>SUM(D13:D20)</f>
        <v>250312</v>
      </c>
      <c r="E22" s="34">
        <f t="shared" si="1"/>
        <v>1</v>
      </c>
      <c r="F22" s="34">
        <f>C22/C$22</f>
        <v>1</v>
      </c>
      <c r="G22" s="34">
        <f>D22/D$22</f>
        <v>1</v>
      </c>
    </row>
    <row r="23" spans="1:7" x14ac:dyDescent="0.2">
      <c r="E23" s="34"/>
      <c r="F23" s="34"/>
      <c r="G23" s="34"/>
    </row>
    <row r="24" spans="1:7" ht="15.75" x14ac:dyDescent="0.25">
      <c r="A24" s="15" t="s">
        <v>81</v>
      </c>
      <c r="E24" s="34"/>
      <c r="F24" s="34"/>
      <c r="G24" s="34"/>
    </row>
    <row r="25" spans="1:7" x14ac:dyDescent="0.2">
      <c r="A25" s="12" t="s">
        <v>82</v>
      </c>
      <c r="E25" s="34"/>
      <c r="F25" s="34"/>
      <c r="G25" s="34"/>
    </row>
    <row r="26" spans="1:7" x14ac:dyDescent="0.2">
      <c r="A26" s="12" t="s">
        <v>16</v>
      </c>
      <c r="B26" s="16">
        <v>9382</v>
      </c>
      <c r="C26" s="16">
        <v>8617</v>
      </c>
      <c r="D26" s="16">
        <v>7390</v>
      </c>
      <c r="E26" s="34">
        <f t="shared" si="1"/>
        <v>3.2740546350451573E-2</v>
      </c>
      <c r="F26" s="34">
        <f t="shared" ref="F26:G33" si="3">C26/C$22</f>
        <v>3.3289807145506244E-2</v>
      </c>
      <c r="G26" s="34">
        <f t="shared" si="3"/>
        <v>2.9523155102432166E-2</v>
      </c>
    </row>
    <row r="27" spans="1:7" x14ac:dyDescent="0.2">
      <c r="A27" s="12" t="s">
        <v>102</v>
      </c>
      <c r="B27" s="16">
        <v>0</v>
      </c>
      <c r="C27" s="16">
        <v>0</v>
      </c>
      <c r="D27" s="16">
        <v>9072</v>
      </c>
      <c r="E27" s="34">
        <f t="shared" si="1"/>
        <v>0</v>
      </c>
      <c r="F27" s="34">
        <f t="shared" si="3"/>
        <v>0</v>
      </c>
      <c r="G27" s="34">
        <f t="shared" si="3"/>
        <v>3.6242769024257729E-2</v>
      </c>
    </row>
    <row r="28" spans="1:7" x14ac:dyDescent="0.2">
      <c r="A28" s="12" t="s">
        <v>83</v>
      </c>
      <c r="B28" s="16">
        <v>5516</v>
      </c>
      <c r="C28" s="16">
        <v>3998</v>
      </c>
      <c r="D28" s="16">
        <v>1049</v>
      </c>
      <c r="E28" s="34">
        <f t="shared" si="1"/>
        <v>1.9249291586984744E-2</v>
      </c>
      <c r="F28" s="34">
        <f t="shared" si="3"/>
        <v>1.544535789343553E-2</v>
      </c>
      <c r="G28" s="34">
        <f t="shared" si="3"/>
        <v>4.1907699191409123E-3</v>
      </c>
    </row>
    <row r="29" spans="1:7" x14ac:dyDescent="0.2">
      <c r="A29" s="12" t="s">
        <v>84</v>
      </c>
      <c r="B29" s="16">
        <v>6830</v>
      </c>
      <c r="C29" s="16">
        <v>6103</v>
      </c>
      <c r="D29" s="16">
        <v>5819</v>
      </c>
      <c r="E29" s="34">
        <f t="shared" si="1"/>
        <v>2.3834782730077192E-2</v>
      </c>
      <c r="F29" s="34">
        <f t="shared" si="3"/>
        <v>2.3577543577698108E-2</v>
      </c>
      <c r="G29" s="34">
        <f t="shared" si="3"/>
        <v>2.3246987759276423E-2</v>
      </c>
    </row>
    <row r="30" spans="1:7" x14ac:dyDescent="0.2">
      <c r="A30" s="12" t="s">
        <v>85</v>
      </c>
      <c r="B30" s="16">
        <v>5665</v>
      </c>
      <c r="C30" s="16">
        <v>2121</v>
      </c>
      <c r="D30" s="16">
        <v>718</v>
      </c>
      <c r="E30" s="34">
        <f t="shared" si="1"/>
        <v>1.9769259760744846E-2</v>
      </c>
      <c r="F30" s="34">
        <f t="shared" si="3"/>
        <v>8.193998022005192E-3</v>
      </c>
      <c r="G30" s="34">
        <f t="shared" si="3"/>
        <v>2.8684202115759534E-3</v>
      </c>
    </row>
    <row r="31" spans="1:7" x14ac:dyDescent="0.2">
      <c r="A31" s="12" t="s">
        <v>86</v>
      </c>
      <c r="B31" s="16">
        <v>32676</v>
      </c>
      <c r="C31" s="16">
        <v>28905</v>
      </c>
      <c r="D31" s="16">
        <v>24013</v>
      </c>
      <c r="E31" s="34">
        <f t="shared" si="1"/>
        <v>0.11403006742137663</v>
      </c>
      <c r="F31" s="34">
        <f t="shared" si="3"/>
        <v>0.11166785140314006</v>
      </c>
      <c r="G31" s="34">
        <f t="shared" si="3"/>
        <v>9.5932276518904402E-2</v>
      </c>
    </row>
    <row r="32" spans="1:7" x14ac:dyDescent="0.2">
      <c r="A32" s="12" t="s">
        <v>71</v>
      </c>
      <c r="B32" s="16">
        <v>9351</v>
      </c>
      <c r="C32" s="16">
        <v>8744</v>
      </c>
      <c r="D32" s="16">
        <v>7684</v>
      </c>
      <c r="E32" s="34">
        <f t="shared" si="1"/>
        <v>3.2632365052555172E-2</v>
      </c>
      <c r="F32" s="34">
        <f t="shared" si="3"/>
        <v>3.3780442576338235E-2</v>
      </c>
      <c r="G32" s="34">
        <f t="shared" si="3"/>
        <v>3.0697689283773852E-2</v>
      </c>
    </row>
    <row r="33" spans="1:7" x14ac:dyDescent="0.2">
      <c r="A33" s="12" t="s">
        <v>87</v>
      </c>
      <c r="B33" s="16">
        <v>69420</v>
      </c>
      <c r="C33" s="16">
        <v>58488</v>
      </c>
      <c r="D33" s="16">
        <v>55745</v>
      </c>
      <c r="E33" s="34">
        <f t="shared" si="1"/>
        <v>0.24225631290219016</v>
      </c>
      <c r="F33" s="34">
        <f t="shared" si="3"/>
        <v>0.22595500061812338</v>
      </c>
      <c r="G33" s="34">
        <f t="shared" si="3"/>
        <v>0.22270206781936144</v>
      </c>
    </row>
    <row r="34" spans="1:7" x14ac:dyDescent="0.2">
      <c r="E34" s="34"/>
      <c r="F34" s="34"/>
      <c r="G34" s="34"/>
    </row>
    <row r="35" spans="1:7" x14ac:dyDescent="0.2">
      <c r="A35" s="12" t="s">
        <v>88</v>
      </c>
      <c r="B35" s="16">
        <v>66662</v>
      </c>
      <c r="C35" s="16">
        <v>72242</v>
      </c>
      <c r="D35" s="16">
        <v>76073</v>
      </c>
      <c r="E35" s="34">
        <f t="shared" si="1"/>
        <v>0.23263166710869779</v>
      </c>
      <c r="F35" s="34">
        <f t="shared" ref="F35:G40" si="4">C35/C$22</f>
        <v>0.27909043145011747</v>
      </c>
      <c r="G35" s="34">
        <f t="shared" si="4"/>
        <v>0.30391271692927224</v>
      </c>
    </row>
    <row r="36" spans="1:7" x14ac:dyDescent="0.2">
      <c r="A36" s="12" t="s">
        <v>89</v>
      </c>
      <c r="B36" s="16">
        <v>29612</v>
      </c>
      <c r="C36" s="16">
        <v>30265</v>
      </c>
      <c r="D36" s="16">
        <v>13485</v>
      </c>
      <c r="E36" s="34">
        <f t="shared" si="1"/>
        <v>0.10333756752606821</v>
      </c>
      <c r="F36" s="34">
        <f t="shared" si="4"/>
        <v>0.1169219001112622</v>
      </c>
      <c r="G36" s="34">
        <f t="shared" si="4"/>
        <v>5.3872766787049761E-2</v>
      </c>
    </row>
    <row r="37" spans="1:7" x14ac:dyDescent="0.2">
      <c r="A37" s="12" t="s">
        <v>90</v>
      </c>
      <c r="B37" s="16">
        <v>4530</v>
      </c>
      <c r="C37" s="16">
        <v>3815</v>
      </c>
      <c r="D37" s="16">
        <v>2643</v>
      </c>
      <c r="E37" s="34">
        <f t="shared" si="1"/>
        <v>1.5808428370021915E-2</v>
      </c>
      <c r="F37" s="34">
        <f t="shared" si="4"/>
        <v>1.4738379280504388E-2</v>
      </c>
      <c r="G37" s="34">
        <f t="shared" si="4"/>
        <v>1.0558822589408419E-2</v>
      </c>
    </row>
    <row r="38" spans="1:7" x14ac:dyDescent="0.2">
      <c r="A38" s="12" t="s">
        <v>10</v>
      </c>
      <c r="B38" s="16">
        <v>233</v>
      </c>
      <c r="C38" s="16">
        <v>541</v>
      </c>
      <c r="D38" s="16">
        <v>5734</v>
      </c>
      <c r="E38" s="34">
        <f t="shared" si="1"/>
        <v>8.1310459386646939E-4</v>
      </c>
      <c r="F38" s="34">
        <f t="shared" si="4"/>
        <v>2.0900296699221167E-3</v>
      </c>
      <c r="G38" s="34">
        <f t="shared" si="4"/>
        <v>2.2907411550385118E-2</v>
      </c>
    </row>
    <row r="39" spans="1:7" x14ac:dyDescent="0.2">
      <c r="A39" s="12" t="s">
        <v>91</v>
      </c>
      <c r="B39" s="16">
        <v>6188</v>
      </c>
      <c r="C39" s="16">
        <v>5568</v>
      </c>
      <c r="D39" s="16">
        <v>5372</v>
      </c>
      <c r="E39" s="34">
        <f t="shared" si="1"/>
        <v>2.1594382947835677E-2</v>
      </c>
      <c r="F39" s="34">
        <f t="shared" si="4"/>
        <v>2.1510693534429474E-2</v>
      </c>
      <c r="G39" s="34">
        <f t="shared" si="4"/>
        <v>2.146121640193039E-2</v>
      </c>
    </row>
    <row r="40" spans="1:7" x14ac:dyDescent="0.2">
      <c r="A40" s="12" t="s">
        <v>20</v>
      </c>
      <c r="B40" s="16">
        <v>7581</v>
      </c>
      <c r="C40" s="16">
        <v>5211</v>
      </c>
      <c r="D40" s="16">
        <v>3549</v>
      </c>
      <c r="E40" s="34">
        <f t="shared" si="1"/>
        <v>2.6455561914599589E-2</v>
      </c>
      <c r="F40" s="34">
        <f t="shared" si="4"/>
        <v>2.0131505748547409E-2</v>
      </c>
      <c r="G40" s="34">
        <f t="shared" si="4"/>
        <v>1.417830547476749E-2</v>
      </c>
    </row>
    <row r="41" spans="1:7" x14ac:dyDescent="0.2">
      <c r="E41" s="34"/>
      <c r="F41" s="34"/>
      <c r="G41" s="34"/>
    </row>
    <row r="42" spans="1:7" x14ac:dyDescent="0.2">
      <c r="A42" s="12" t="s">
        <v>92</v>
      </c>
      <c r="B42" s="16">
        <v>184226</v>
      </c>
      <c r="C42" s="16">
        <v>176130</v>
      </c>
      <c r="D42" s="16">
        <v>162601</v>
      </c>
      <c r="E42" s="34">
        <f t="shared" si="1"/>
        <v>0.64289702536327975</v>
      </c>
      <c r="F42" s="34">
        <f>C42/C$22</f>
        <v>0.68043794041290639</v>
      </c>
      <c r="G42" s="34">
        <f>D42/D$22</f>
        <v>0.64959330755217493</v>
      </c>
    </row>
    <row r="43" spans="1:7" x14ac:dyDescent="0.2">
      <c r="E43" s="34"/>
      <c r="F43" s="34"/>
      <c r="G43" s="34"/>
    </row>
    <row r="44" spans="1:7" x14ac:dyDescent="0.2">
      <c r="A44" s="12" t="s">
        <v>93</v>
      </c>
      <c r="E44" s="34"/>
      <c r="F44" s="34"/>
      <c r="G44" s="34"/>
    </row>
    <row r="45" spans="1:7" x14ac:dyDescent="0.2">
      <c r="A45" s="12" t="s">
        <v>94</v>
      </c>
      <c r="E45" s="34"/>
      <c r="F45" s="34"/>
      <c r="G45" s="34"/>
    </row>
    <row r="46" spans="1:7" x14ac:dyDescent="0.2">
      <c r="A46" s="12" t="s">
        <v>95</v>
      </c>
      <c r="B46" s="16">
        <v>78520</v>
      </c>
      <c r="C46" s="16">
        <v>71223</v>
      </c>
      <c r="D46" s="16">
        <v>69315</v>
      </c>
      <c r="E46" s="34">
        <f t="shared" si="1"/>
        <v>0.2740127584137132</v>
      </c>
      <c r="F46" s="34">
        <f t="shared" ref="F46:F50" si="5">C46/C$22</f>
        <v>0.27515375819013477</v>
      </c>
      <c r="G46" s="34">
        <f t="shared" ref="G46:G50" si="6">D46/D$22</f>
        <v>0.27691441081530249</v>
      </c>
    </row>
    <row r="47" spans="1:7" x14ac:dyDescent="0.2">
      <c r="A47" s="12" t="s">
        <v>96</v>
      </c>
      <c r="B47" s="16">
        <v>24150</v>
      </c>
      <c r="C47" s="16">
        <v>13682</v>
      </c>
      <c r="D47" s="16">
        <v>17769</v>
      </c>
      <c r="E47" s="34">
        <f t="shared" si="1"/>
        <v>8.4276720780580405E-2</v>
      </c>
      <c r="F47" s="34">
        <f t="shared" si="5"/>
        <v>5.2857275312152306E-2</v>
      </c>
      <c r="G47" s="34">
        <f t="shared" si="6"/>
        <v>7.0987407715171466E-2</v>
      </c>
    </row>
    <row r="48" spans="1:7" x14ac:dyDescent="0.2">
      <c r="A48" s="12" t="s">
        <v>97</v>
      </c>
      <c r="B48" s="16">
        <v>-340</v>
      </c>
      <c r="C48" s="16">
        <v>-2187</v>
      </c>
      <c r="D48" s="16">
        <v>627</v>
      </c>
      <c r="E48" s="34">
        <f t="shared" si="1"/>
        <v>-1.1865045575733888E-3</v>
      </c>
      <c r="F48" s="34">
        <f t="shared" si="5"/>
        <v>-8.4489739151934733E-3</v>
      </c>
      <c r="G48" s="34">
        <f t="shared" si="6"/>
        <v>2.5048739173511459E-3</v>
      </c>
    </row>
    <row r="49" spans="1:7" x14ac:dyDescent="0.2">
      <c r="E49" s="34"/>
      <c r="F49" s="34"/>
      <c r="G49" s="34"/>
    </row>
    <row r="50" spans="1:7" x14ac:dyDescent="0.2">
      <c r="A50" s="12" t="s">
        <v>98</v>
      </c>
      <c r="B50" s="16">
        <v>102330</v>
      </c>
      <c r="C50" s="16">
        <v>82718</v>
      </c>
      <c r="D50" s="16">
        <v>87711</v>
      </c>
      <c r="E50" s="34">
        <f t="shared" si="1"/>
        <v>0.35710297463672025</v>
      </c>
      <c r="F50" s="34">
        <f t="shared" si="5"/>
        <v>0.31956205958709361</v>
      </c>
      <c r="G50" s="34">
        <f t="shared" si="6"/>
        <v>0.35040669244782513</v>
      </c>
    </row>
    <row r="51" spans="1:7" x14ac:dyDescent="0.2">
      <c r="E51" s="34"/>
      <c r="F51" s="34"/>
      <c r="G51" s="34"/>
    </row>
    <row r="52" spans="1:7" x14ac:dyDescent="0.2">
      <c r="A52" s="12" t="s">
        <v>99</v>
      </c>
      <c r="B52" s="16">
        <v>286556</v>
      </c>
      <c r="C52" s="16">
        <v>258848</v>
      </c>
      <c r="D52" s="16">
        <v>250312</v>
      </c>
      <c r="E52" s="34">
        <f t="shared" si="1"/>
        <v>1</v>
      </c>
      <c r="F52" s="34">
        <f>C52/C$22</f>
        <v>1</v>
      </c>
      <c r="G52" s="34">
        <f>D52/D$22</f>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opLeftCell="A7" workbookViewId="0">
      <selection activeCell="E11" sqref="E11"/>
    </sheetView>
  </sheetViews>
  <sheetFormatPr defaultColWidth="9.140625" defaultRowHeight="15.75" x14ac:dyDescent="0.25"/>
  <cols>
    <col min="1" max="1" width="50.42578125" style="30" customWidth="1"/>
    <col min="2" max="2" width="16.28515625" style="28" bestFit="1" customWidth="1"/>
    <col min="3" max="4" width="17.7109375" style="29" bestFit="1" customWidth="1"/>
    <col min="5" max="5" width="9.140625" style="1"/>
    <col min="6" max="6" width="10" style="1" bestFit="1" customWidth="1"/>
    <col min="7" max="7" width="10.140625" style="1" bestFit="1" customWidth="1"/>
    <col min="8" max="16384" width="9.140625" style="1"/>
  </cols>
  <sheetData>
    <row r="1" spans="1:7" ht="18.75" x14ac:dyDescent="0.3">
      <c r="A1" s="22" t="s">
        <v>103</v>
      </c>
    </row>
    <row r="2" spans="1:7" ht="18.75" x14ac:dyDescent="0.25">
      <c r="A2" s="31" t="s">
        <v>0</v>
      </c>
      <c r="B2" s="23"/>
      <c r="C2" s="24"/>
      <c r="D2" s="24"/>
    </row>
    <row r="3" spans="1:7" x14ac:dyDescent="0.25">
      <c r="A3" s="25" t="s">
        <v>1</v>
      </c>
      <c r="B3" s="3"/>
      <c r="C3" s="5"/>
      <c r="D3" s="5"/>
    </row>
    <row r="4" spans="1:7" x14ac:dyDescent="0.25">
      <c r="A4" s="25" t="s">
        <v>2</v>
      </c>
      <c r="B4" s="26">
        <v>2019</v>
      </c>
      <c r="C4" s="26">
        <v>2018</v>
      </c>
      <c r="D4" s="26">
        <v>2017</v>
      </c>
      <c r="E4" s="26">
        <v>2019</v>
      </c>
      <c r="F4" s="26">
        <v>2018</v>
      </c>
      <c r="G4" s="26">
        <v>2017</v>
      </c>
    </row>
    <row r="5" spans="1:7" x14ac:dyDescent="0.25">
      <c r="A5" s="10"/>
      <c r="B5" s="2"/>
      <c r="C5" s="6"/>
      <c r="D5" s="6"/>
    </row>
    <row r="6" spans="1:7" x14ac:dyDescent="0.25">
      <c r="A6" s="25" t="s">
        <v>42</v>
      </c>
      <c r="B6" s="3"/>
      <c r="C6" s="5"/>
      <c r="D6" s="5"/>
    </row>
    <row r="7" spans="1:7" x14ac:dyDescent="0.25">
      <c r="A7" s="10" t="s">
        <v>3</v>
      </c>
      <c r="B7" s="27">
        <v>39240</v>
      </c>
      <c r="C7" s="27">
        <v>16571</v>
      </c>
      <c r="D7" s="27">
        <v>25489</v>
      </c>
      <c r="E7" s="32">
        <f>B7/'Income Statements'!$D$10</f>
        <v>0.40633316420043286</v>
      </c>
      <c r="F7" s="32">
        <f>C7/'Income Statements'!$D$10</f>
        <v>0.1715939567779147</v>
      </c>
      <c r="G7" s="32">
        <f>D7/'Income Statements'!$D$10</f>
        <v>0.26394052044609667</v>
      </c>
    </row>
    <row r="8" spans="1:7" ht="31.5" x14ac:dyDescent="0.25">
      <c r="A8" s="10" t="s">
        <v>6</v>
      </c>
      <c r="B8" s="3"/>
      <c r="C8" s="5"/>
      <c r="D8" s="5"/>
      <c r="E8" s="32"/>
      <c r="F8" s="32"/>
      <c r="G8" s="32"/>
    </row>
    <row r="9" spans="1:7" x14ac:dyDescent="0.25">
      <c r="A9" s="10" t="s">
        <v>7</v>
      </c>
      <c r="B9" s="27">
        <v>11682</v>
      </c>
      <c r="C9" s="27">
        <v>10261</v>
      </c>
      <c r="D9" s="27">
        <v>8778</v>
      </c>
      <c r="E9" s="32">
        <f>B9/'Income Statements'!$D$10</f>
        <v>0.12096799246150501</v>
      </c>
      <c r="F9" s="32">
        <f>C9/'Income Statements'!$D$10</f>
        <v>0.10625343011877271</v>
      </c>
      <c r="G9" s="32">
        <f>D9/'Income Statements'!$D$10</f>
        <v>9.0896853092543306E-2</v>
      </c>
    </row>
    <row r="10" spans="1:7" x14ac:dyDescent="0.25">
      <c r="A10" s="10" t="s">
        <v>8</v>
      </c>
      <c r="B10" s="27">
        <v>4652</v>
      </c>
      <c r="C10" s="27">
        <v>3940</v>
      </c>
      <c r="D10" s="27">
        <v>3266</v>
      </c>
      <c r="E10" s="32">
        <f>B10/'Income Statements'!$D$10</f>
        <v>4.8171811413364261E-2</v>
      </c>
      <c r="F10" s="32">
        <f>C10/'Income Statements'!$D$10</f>
        <v>4.0798997628687703E-2</v>
      </c>
      <c r="G10" s="32">
        <f>D10/'Income Statements'!$D$10</f>
        <v>3.3819676714541634E-2</v>
      </c>
    </row>
    <row r="11" spans="1:7" x14ac:dyDescent="0.25">
      <c r="A11" s="10" t="s">
        <v>9</v>
      </c>
      <c r="B11" s="27">
        <v>-792</v>
      </c>
      <c r="C11" s="27">
        <v>-2212</v>
      </c>
      <c r="D11" s="27">
        <v>-2073</v>
      </c>
      <c r="E11" s="32">
        <f>B11/'Income Statements'!$D$10</f>
        <v>-8.2012198278986446E-3</v>
      </c>
      <c r="F11" s="32">
        <f>C11/'Income Statements'!$D$10</f>
        <v>-2.290542709509066E-2</v>
      </c>
      <c r="G11" s="32">
        <f>D11/'Income Statements'!$D$10</f>
        <v>-2.1466071594992284E-2</v>
      </c>
    </row>
    <row r="12" spans="1:7" x14ac:dyDescent="0.25">
      <c r="A12" s="10" t="s">
        <v>10</v>
      </c>
      <c r="B12" s="27">
        <v>-6463</v>
      </c>
      <c r="C12" s="27">
        <v>-5143</v>
      </c>
      <c r="D12" s="27">
        <v>-829</v>
      </c>
      <c r="E12" s="32">
        <f>B12/'Income Statements'!$D$10</f>
        <v>-6.692485321680422E-2</v>
      </c>
      <c r="F12" s="32">
        <f>C12/'Income Statements'!$D$10</f>
        <v>-5.3256153503639811E-2</v>
      </c>
      <c r="G12" s="32">
        <f>D12/'Income Statements'!$D$10</f>
        <v>-8.5843576228888593E-3</v>
      </c>
    </row>
    <row r="13" spans="1:7" x14ac:dyDescent="0.25">
      <c r="A13" s="10" t="s">
        <v>11</v>
      </c>
      <c r="B13" s="5"/>
      <c r="C13" s="5"/>
      <c r="D13" s="5"/>
      <c r="E13" s="32"/>
      <c r="F13" s="32"/>
      <c r="G13" s="32"/>
    </row>
    <row r="14" spans="1:7" x14ac:dyDescent="0.25">
      <c r="A14" s="10" t="s">
        <v>12</v>
      </c>
      <c r="B14" s="27">
        <v>-2812</v>
      </c>
      <c r="C14" s="27">
        <v>-3862</v>
      </c>
      <c r="D14" s="27">
        <v>-1216</v>
      </c>
      <c r="E14" s="32">
        <f>B14/'Income Statements'!$D$10</f>
        <v>-2.9118472419256299E-2</v>
      </c>
      <c r="F14" s="32">
        <f>C14/'Income Statements'!$D$10</f>
        <v>-3.9991301736546171E-2</v>
      </c>
      <c r="G14" s="32">
        <f>D14/'Income Statements'!$D$10</f>
        <v>-1.2591771856975697E-2</v>
      </c>
    </row>
    <row r="15" spans="1:7" x14ac:dyDescent="0.25">
      <c r="A15" s="10" t="s">
        <v>13</v>
      </c>
      <c r="B15" s="27">
        <v>597</v>
      </c>
      <c r="C15" s="27">
        <v>-465</v>
      </c>
      <c r="D15" s="27">
        <v>50</v>
      </c>
      <c r="E15" s="32">
        <f>B15/'Income Statements'!$D$10</f>
        <v>6.1819800975448118E-3</v>
      </c>
      <c r="F15" s="32">
        <f>C15/'Income Statements'!$D$10</f>
        <v>-4.8151101262283707E-3</v>
      </c>
      <c r="G15" s="32">
        <f>D15/'Income Statements'!$D$10</f>
        <v>5.1775377701380326E-4</v>
      </c>
    </row>
    <row r="16" spans="1:7" x14ac:dyDescent="0.25">
      <c r="A16" s="10" t="s">
        <v>14</v>
      </c>
      <c r="B16" s="27">
        <v>-1718</v>
      </c>
      <c r="C16" s="27">
        <v>-952</v>
      </c>
      <c r="D16" s="27">
        <v>1028</v>
      </c>
      <c r="E16" s="32">
        <f>B16/'Income Statements'!$D$10</f>
        <v>-1.7790019778194281E-2</v>
      </c>
      <c r="F16" s="32">
        <f>C16/'Income Statements'!$D$10</f>
        <v>-9.8580319143428147E-3</v>
      </c>
      <c r="G16" s="32">
        <f>D16/'Income Statements'!$D$10</f>
        <v>1.0645017655403797E-2</v>
      </c>
    </row>
    <row r="17" spans="1:7" x14ac:dyDescent="0.25">
      <c r="A17" s="10" t="s">
        <v>15</v>
      </c>
      <c r="B17" s="27">
        <v>-1834</v>
      </c>
      <c r="C17" s="27">
        <v>-285</v>
      </c>
      <c r="D17" s="27">
        <v>-917</v>
      </c>
      <c r="E17" s="32">
        <f>B17/'Income Statements'!$D$10</f>
        <v>-1.8991208540866306E-2</v>
      </c>
      <c r="F17" s="32">
        <f>C17/'Income Statements'!$D$10</f>
        <v>-2.9511965289786791E-3</v>
      </c>
      <c r="G17" s="32">
        <f>D17/'Income Statements'!$D$10</f>
        <v>-9.4956042704331528E-3</v>
      </c>
    </row>
    <row r="18" spans="1:7" x14ac:dyDescent="0.25">
      <c r="A18" s="10" t="s">
        <v>16</v>
      </c>
      <c r="B18" s="27">
        <v>232</v>
      </c>
      <c r="C18" s="27">
        <v>1148</v>
      </c>
      <c r="D18" s="27">
        <v>81</v>
      </c>
      <c r="E18" s="32">
        <f>B18/'Income Statements'!$D$10</f>
        <v>2.4023775253440476E-3</v>
      </c>
      <c r="F18" s="32">
        <f>C18/'Income Statements'!$D$10</f>
        <v>1.1887626720236924E-2</v>
      </c>
      <c r="G18" s="32">
        <f>D18/'Income Statements'!$D$10</f>
        <v>8.3876111876236142E-4</v>
      </c>
    </row>
    <row r="19" spans="1:7" x14ac:dyDescent="0.25">
      <c r="A19" s="10" t="s">
        <v>17</v>
      </c>
      <c r="B19" s="27">
        <v>4462</v>
      </c>
      <c r="C19" s="27">
        <v>5922</v>
      </c>
      <c r="D19" s="27">
        <v>3820</v>
      </c>
      <c r="E19" s="32">
        <f>B19/'Income Statements'!$D$10</f>
        <v>4.620434706071181E-2</v>
      </c>
      <c r="F19" s="32">
        <f>C19/'Income Statements'!$D$10</f>
        <v>6.1322757349514867E-2</v>
      </c>
      <c r="G19" s="32">
        <f>D19/'Income Statements'!$D$10</f>
        <v>3.9556388563854572E-2</v>
      </c>
    </row>
    <row r="20" spans="1:7" x14ac:dyDescent="0.25">
      <c r="A20" s="10" t="s">
        <v>18</v>
      </c>
      <c r="B20" s="27">
        <v>2929</v>
      </c>
      <c r="C20" s="27">
        <v>18183</v>
      </c>
      <c r="D20" s="27">
        <v>1792</v>
      </c>
      <c r="E20" s="32">
        <f>B20/'Income Statements'!$D$10</f>
        <v>3.03300162574686E-2</v>
      </c>
      <c r="F20" s="32">
        <f>C20/'Income Statements'!$D$10</f>
        <v>0.18828633854883972</v>
      </c>
      <c r="G20" s="32">
        <f>D20/'Income Statements'!$D$10</f>
        <v>1.855629536817471E-2</v>
      </c>
    </row>
    <row r="21" spans="1:7" x14ac:dyDescent="0.25">
      <c r="A21" s="10" t="s">
        <v>19</v>
      </c>
      <c r="B21" s="27">
        <v>1419</v>
      </c>
      <c r="C21" s="27">
        <v>798</v>
      </c>
      <c r="D21" s="27">
        <v>356</v>
      </c>
      <c r="E21" s="32">
        <f>B21/'Income Statements'!$D$10</f>
        <v>1.4693852191651738E-2</v>
      </c>
      <c r="F21" s="32">
        <f>C21/'Income Statements'!$D$10</f>
        <v>8.2633502811403012E-3</v>
      </c>
      <c r="G21" s="32">
        <f>D21/'Income Statements'!$D$10</f>
        <v>3.6864068923382798E-3</v>
      </c>
    </row>
    <row r="22" spans="1:7" x14ac:dyDescent="0.25">
      <c r="A22" s="10" t="s">
        <v>20</v>
      </c>
      <c r="B22" s="27">
        <v>591</v>
      </c>
      <c r="C22" s="27">
        <v>-20</v>
      </c>
      <c r="D22" s="27">
        <v>-118</v>
      </c>
      <c r="E22" s="32">
        <f>B22/'Income Statements'!$D$10</f>
        <v>6.1198496443031552E-3</v>
      </c>
      <c r="F22" s="32">
        <f>C22/'Income Statements'!$D$10</f>
        <v>-2.0710151080552132E-4</v>
      </c>
      <c r="G22" s="32">
        <f>D22/'Income Statements'!$D$10</f>
        <v>-1.2218989137525759E-3</v>
      </c>
    </row>
    <row r="23" spans="1:7" x14ac:dyDescent="0.25">
      <c r="A23" s="55"/>
      <c r="B23" s="55"/>
      <c r="C23" s="6"/>
      <c r="D23" s="6"/>
      <c r="E23" s="32"/>
      <c r="F23" s="32"/>
      <c r="G23" s="32"/>
    </row>
    <row r="24" spans="1:7" x14ac:dyDescent="0.25">
      <c r="A24" s="10" t="s">
        <v>21</v>
      </c>
      <c r="B24" s="27">
        <v>52185</v>
      </c>
      <c r="C24" s="27">
        <v>43884</v>
      </c>
      <c r="D24" s="27">
        <v>39507</v>
      </c>
      <c r="E24" s="32">
        <f>B24/'Income Statements'!$D$10</f>
        <v>0.54037961706930648</v>
      </c>
      <c r="F24" s="32">
        <f>C24/'Income Statements'!$D$10</f>
        <v>0.45442213500947487</v>
      </c>
      <c r="G24" s="32">
        <f>D24/'Income Statements'!$D$10</f>
        <v>0.40909796936968656</v>
      </c>
    </row>
    <row r="25" spans="1:7" x14ac:dyDescent="0.25">
      <c r="A25" s="55"/>
      <c r="B25" s="55"/>
      <c r="C25" s="6"/>
      <c r="D25" s="6"/>
      <c r="E25" s="32"/>
      <c r="F25" s="32"/>
      <c r="G25" s="32"/>
    </row>
    <row r="26" spans="1:7" x14ac:dyDescent="0.25">
      <c r="A26" s="25" t="s">
        <v>43</v>
      </c>
      <c r="B26" s="3"/>
      <c r="C26" s="5"/>
      <c r="D26" s="5"/>
      <c r="E26" s="32"/>
      <c r="F26" s="32"/>
      <c r="G26" s="32"/>
    </row>
    <row r="27" spans="1:7" ht="31.5" x14ac:dyDescent="0.25">
      <c r="A27" s="10" t="s">
        <v>22</v>
      </c>
      <c r="B27" s="27">
        <v>0</v>
      </c>
      <c r="C27" s="27">
        <v>-7324</v>
      </c>
      <c r="D27" s="27">
        <v>-4963</v>
      </c>
      <c r="E27" s="32">
        <f>B27/'Income Statements'!$D$10</f>
        <v>0</v>
      </c>
      <c r="F27" s="32">
        <f>C27/'Income Statements'!$D$10</f>
        <v>-7.5840573256981916E-2</v>
      </c>
      <c r="G27" s="32">
        <f>D27/'Income Statements'!$D$10</f>
        <v>-5.1392239906390115E-2</v>
      </c>
    </row>
    <row r="28" spans="1:7" x14ac:dyDescent="0.25">
      <c r="A28" s="10" t="s">
        <v>23</v>
      </c>
      <c r="B28" s="27">
        <v>0</v>
      </c>
      <c r="C28" s="27">
        <v>7183</v>
      </c>
      <c r="D28" s="27">
        <v>44344</v>
      </c>
      <c r="E28" s="32">
        <f>B28/'Income Statements'!$D$10</f>
        <v>0</v>
      </c>
      <c r="F28" s="32">
        <f>C28/'Income Statements'!$D$10</f>
        <v>7.438050760580299E-2</v>
      </c>
      <c r="G28" s="32">
        <f>D28/'Income Statements'!$D$10</f>
        <v>0.4591854697580019</v>
      </c>
    </row>
    <row r="29" spans="1:7" x14ac:dyDescent="0.25">
      <c r="A29" s="10" t="s">
        <v>24</v>
      </c>
      <c r="B29" s="27">
        <v>-4000</v>
      </c>
      <c r="C29" s="27">
        <v>-10060</v>
      </c>
      <c r="D29" s="27">
        <v>-7922</v>
      </c>
      <c r="E29" s="32">
        <f>B29/'Income Statements'!$D$10</f>
        <v>-4.1420302161104268E-2</v>
      </c>
      <c r="F29" s="32">
        <f>C29/'Income Statements'!$D$10</f>
        <v>-0.10417205993517722</v>
      </c>
      <c r="G29" s="32">
        <f>D29/'Income Statements'!$D$10</f>
        <v>-8.2032908430066998E-2</v>
      </c>
    </row>
    <row r="30" spans="1:7" x14ac:dyDescent="0.25">
      <c r="A30" s="10" t="s">
        <v>25</v>
      </c>
      <c r="B30" s="27">
        <v>1142</v>
      </c>
      <c r="C30" s="27">
        <v>1002</v>
      </c>
      <c r="D30" s="27">
        <v>772</v>
      </c>
      <c r="E30" s="32">
        <f>B30/'Income Statements'!$D$10</f>
        <v>1.1825496266995267E-2</v>
      </c>
      <c r="F30" s="32">
        <f>C30/'Income Statements'!$D$10</f>
        <v>1.0375785691356618E-2</v>
      </c>
      <c r="G30" s="32">
        <f>D30/'Income Statements'!$D$10</f>
        <v>7.994118317093124E-3</v>
      </c>
    </row>
    <row r="31" spans="1:7" x14ac:dyDescent="0.25">
      <c r="A31" s="10" t="s">
        <v>26</v>
      </c>
      <c r="B31" s="27">
        <v>-19543</v>
      </c>
      <c r="C31" s="27">
        <v>-10721</v>
      </c>
      <c r="D31" s="27">
        <v>-11788</v>
      </c>
      <c r="E31" s="32">
        <f>B31/'Income Statements'!$D$10</f>
        <v>-0.20236924128361516</v>
      </c>
      <c r="F31" s="32">
        <f>C31/'Income Statements'!$D$10</f>
        <v>-0.11101676486729971</v>
      </c>
      <c r="G31" s="32">
        <f>D31/'Income Statements'!$D$10</f>
        <v>-0.12206563046877426</v>
      </c>
    </row>
    <row r="32" spans="1:7" x14ac:dyDescent="0.25">
      <c r="A32" s="10" t="s">
        <v>27</v>
      </c>
      <c r="B32" s="27">
        <v>-13811</v>
      </c>
      <c r="C32" s="27">
        <v>-12699</v>
      </c>
      <c r="D32" s="27">
        <v>-11845</v>
      </c>
      <c r="E32" s="32">
        <f>B32/'Income Statements'!$D$10</f>
        <v>-0.14301394828675276</v>
      </c>
      <c r="F32" s="32">
        <f>C32/'Income Statements'!$D$10</f>
        <v>-0.13149910428596576</v>
      </c>
      <c r="G32" s="32">
        <f>D32/'Income Statements'!$D$10</f>
        <v>-0.12265586977457001</v>
      </c>
    </row>
    <row r="33" spans="1:7" x14ac:dyDescent="0.25">
      <c r="A33" s="10" t="s">
        <v>28</v>
      </c>
      <c r="B33" s="27">
        <v>-675</v>
      </c>
      <c r="C33" s="27">
        <v>-971</v>
      </c>
      <c r="D33" s="27">
        <v>-190</v>
      </c>
      <c r="E33" s="32">
        <f>B33/'Income Statements'!$D$10</f>
        <v>-6.9896759896863449E-3</v>
      </c>
      <c r="F33" s="32">
        <f>C33/'Income Statements'!$D$10</f>
        <v>-1.005477834960806E-2</v>
      </c>
      <c r="G33" s="32">
        <f>D33/'Income Statements'!$D$10</f>
        <v>-1.9674643526524527E-3</v>
      </c>
    </row>
    <row r="34" spans="1:7" x14ac:dyDescent="0.25">
      <c r="A34" s="55"/>
      <c r="B34" s="55"/>
      <c r="C34" s="6"/>
      <c r="D34" s="6"/>
      <c r="E34" s="32"/>
      <c r="F34" s="32"/>
      <c r="G34" s="32"/>
    </row>
    <row r="35" spans="1:7" x14ac:dyDescent="0.25">
      <c r="A35" s="10" t="s">
        <v>29</v>
      </c>
      <c r="B35" s="27">
        <v>-36887</v>
      </c>
      <c r="C35" s="27">
        <v>-33590</v>
      </c>
      <c r="D35" s="27">
        <v>8408</v>
      </c>
      <c r="E35" s="32">
        <f>B35/'Income Statements'!$D$10</f>
        <v>-0.38196767145416327</v>
      </c>
      <c r="F35" s="32">
        <f>C35/'Income Statements'!$D$10</f>
        <v>-0.34782698739787304</v>
      </c>
      <c r="G35" s="32">
        <f>D35/'Income Statements'!$D$10</f>
        <v>8.7065475142641166E-2</v>
      </c>
    </row>
    <row r="36" spans="1:7" x14ac:dyDescent="0.25">
      <c r="A36" s="55"/>
      <c r="B36" s="55"/>
      <c r="C36" s="6"/>
      <c r="D36" s="6"/>
      <c r="E36" s="32"/>
      <c r="F36" s="32"/>
      <c r="G36" s="32"/>
    </row>
    <row r="37" spans="1:7" x14ac:dyDescent="0.25">
      <c r="A37" s="25" t="s">
        <v>44</v>
      </c>
      <c r="B37" s="3"/>
      <c r="C37" s="5"/>
      <c r="D37" s="5"/>
      <c r="E37" s="32"/>
      <c r="F37" s="32"/>
      <c r="G37" s="32"/>
    </row>
    <row r="38" spans="1:7" x14ac:dyDescent="0.25">
      <c r="A38" s="10" t="s">
        <v>30</v>
      </c>
      <c r="B38" s="27">
        <v>-13925</v>
      </c>
      <c r="C38" s="27">
        <v>-11632</v>
      </c>
      <c r="D38" s="27">
        <v>-8129</v>
      </c>
      <c r="E38" s="32">
        <f>B38/'Income Statements'!$D$10</f>
        <v>-0.14419442689834422</v>
      </c>
      <c r="F38" s="32">
        <f>C38/'Income Statements'!$D$10</f>
        <v>-0.1204502386844912</v>
      </c>
      <c r="G38" s="32">
        <f>D38/'Income Statements'!$D$10</f>
        <v>-8.4176409066904143E-2</v>
      </c>
    </row>
    <row r="39" spans="1:7" ht="31.5" x14ac:dyDescent="0.25">
      <c r="A39" s="10" t="s">
        <v>31</v>
      </c>
      <c r="B39" s="27">
        <v>-2388</v>
      </c>
      <c r="C39" s="27">
        <v>-888</v>
      </c>
      <c r="D39" s="27">
        <v>-25944</v>
      </c>
      <c r="E39" s="32">
        <f>B39/'Income Statements'!$D$10</f>
        <v>-2.4727920390179247E-2</v>
      </c>
      <c r="F39" s="32">
        <f>C39/'Income Statements'!$D$10</f>
        <v>-9.1953070797651474E-3</v>
      </c>
      <c r="G39" s="32">
        <f>D39/'Income Statements'!$D$10</f>
        <v>-0.26865207981692224</v>
      </c>
    </row>
    <row r="40" spans="1:7" x14ac:dyDescent="0.25">
      <c r="A40" s="10" t="s">
        <v>32</v>
      </c>
      <c r="B40" s="27">
        <v>-57697</v>
      </c>
      <c r="C40" s="27">
        <v>-137380</v>
      </c>
      <c r="D40" s="27">
        <v>-176905</v>
      </c>
      <c r="E40" s="32">
        <f>B40/'Income Statements'!$D$10</f>
        <v>-0.59745679344730818</v>
      </c>
      <c r="F40" s="32">
        <f>C40/'Income Statements'!$D$10</f>
        <v>-1.422580277723126</v>
      </c>
      <c r="G40" s="32">
        <f>D40/'Income Statements'!$D$10</f>
        <v>-1.8318646384525374</v>
      </c>
    </row>
    <row r="41" spans="1:7" x14ac:dyDescent="0.25">
      <c r="A41" s="10" t="s">
        <v>33</v>
      </c>
      <c r="B41" s="27">
        <v>20043</v>
      </c>
      <c r="C41" s="27">
        <v>26360</v>
      </c>
      <c r="D41" s="27">
        <v>28044</v>
      </c>
      <c r="E41" s="32">
        <f>B41/'Income Statements'!$D$10</f>
        <v>0.20754677905375321</v>
      </c>
      <c r="F41" s="32">
        <f>C41/'Income Statements'!$D$10</f>
        <v>0.27295979124167713</v>
      </c>
      <c r="G41" s="32">
        <f>D41/'Income Statements'!$D$10</f>
        <v>0.29039773845150202</v>
      </c>
    </row>
    <row r="42" spans="1:7" x14ac:dyDescent="0.25">
      <c r="A42" s="10" t="s">
        <v>34</v>
      </c>
      <c r="B42" s="27">
        <v>38194</v>
      </c>
      <c r="C42" s="27">
        <v>117577</v>
      </c>
      <c r="D42" s="27">
        <v>136350</v>
      </c>
      <c r="E42" s="32">
        <f>B42/'Income Statements'!$D$10</f>
        <v>0.39550175518530406</v>
      </c>
      <c r="F42" s="32">
        <f>C42/'Income Statements'!$D$10</f>
        <v>1.2175187167990391</v>
      </c>
      <c r="G42" s="32">
        <f>D42/'Income Statements'!$D$10</f>
        <v>1.4119145499166417</v>
      </c>
    </row>
    <row r="43" spans="1:7" x14ac:dyDescent="0.25">
      <c r="A43" s="10" t="s">
        <v>35</v>
      </c>
      <c r="B43" s="27">
        <v>0</v>
      </c>
      <c r="C43" s="27">
        <v>-98</v>
      </c>
      <c r="D43" s="27">
        <v>-197</v>
      </c>
      <c r="E43" s="32">
        <f>B43/'Income Statements'!$D$10</f>
        <v>0</v>
      </c>
      <c r="F43" s="32">
        <f>C43/'Income Statements'!$D$10</f>
        <v>-1.0147974029470544E-3</v>
      </c>
      <c r="G43" s="32">
        <f>D43/'Income Statements'!$D$10</f>
        <v>-2.0399498814343852E-3</v>
      </c>
    </row>
    <row r="44" spans="1:7" x14ac:dyDescent="0.25">
      <c r="A44" s="55"/>
      <c r="B44" s="55"/>
      <c r="C44" s="6"/>
      <c r="D44" s="6"/>
      <c r="E44" s="32"/>
      <c r="F44" s="32"/>
      <c r="G44" s="32"/>
    </row>
    <row r="45" spans="1:7" x14ac:dyDescent="0.25">
      <c r="A45" s="10" t="s">
        <v>36</v>
      </c>
      <c r="B45" s="27">
        <v>-15773</v>
      </c>
      <c r="C45" s="27">
        <v>-6061</v>
      </c>
      <c r="D45" s="27">
        <v>-46781</v>
      </c>
      <c r="E45" s="32">
        <f>B45/'Income Statements'!$D$10</f>
        <v>-0.16333060649677439</v>
      </c>
      <c r="F45" s="32">
        <f>C45/'Income Statements'!$D$10</f>
        <v>-6.2762112849613236E-2</v>
      </c>
      <c r="G45" s="32">
        <f>D45/'Income Statements'!$D$10</f>
        <v>-0.48442078884965467</v>
      </c>
    </row>
    <row r="46" spans="1:7" x14ac:dyDescent="0.25">
      <c r="A46" s="55"/>
      <c r="B46" s="55"/>
      <c r="C46" s="6"/>
      <c r="D46" s="6"/>
      <c r="E46" s="32"/>
      <c r="F46" s="32"/>
      <c r="G46" s="32"/>
    </row>
    <row r="47" spans="1:7" ht="31.5" x14ac:dyDescent="0.25">
      <c r="A47" s="10" t="s">
        <v>37</v>
      </c>
      <c r="B47" s="27">
        <v>-115</v>
      </c>
      <c r="C47" s="27">
        <v>50</v>
      </c>
      <c r="D47" s="27">
        <v>19</v>
      </c>
      <c r="E47" s="32">
        <f>B47/'Income Statements'!$D$10</f>
        <v>-1.1908336871317476E-3</v>
      </c>
      <c r="F47" s="32">
        <f>C47/'Income Statements'!$D$10</f>
        <v>5.1775377701380326E-4</v>
      </c>
      <c r="G47" s="32">
        <f>D47/'Income Statements'!$D$10</f>
        <v>1.9674643526524526E-4</v>
      </c>
    </row>
    <row r="48" spans="1:7" x14ac:dyDescent="0.25">
      <c r="A48" s="55"/>
      <c r="B48" s="55"/>
      <c r="C48" s="6"/>
      <c r="D48" s="6"/>
      <c r="E48" s="32"/>
      <c r="F48" s="32"/>
      <c r="G48" s="32"/>
    </row>
    <row r="49" spans="1:7" x14ac:dyDescent="0.25">
      <c r="A49" s="10" t="s">
        <v>38</v>
      </c>
      <c r="B49" s="27">
        <v>-590</v>
      </c>
      <c r="C49" s="27">
        <v>4283</v>
      </c>
      <c r="D49" s="27">
        <v>1153</v>
      </c>
      <c r="E49" s="32">
        <f>B49/'Income Statements'!$D$10</f>
        <v>-6.1094945687628788E-3</v>
      </c>
      <c r="F49" s="32">
        <f>C49/'Income Statements'!$D$10</f>
        <v>4.4350788539002393E-2</v>
      </c>
      <c r="G49" s="32">
        <f>D49/'Income Statements'!$D$10</f>
        <v>1.1939402097938305E-2</v>
      </c>
    </row>
    <row r="50" spans="1:7" x14ac:dyDescent="0.25">
      <c r="A50" s="10" t="s">
        <v>39</v>
      </c>
      <c r="B50" s="27">
        <v>11946</v>
      </c>
      <c r="C50" s="27">
        <v>7663</v>
      </c>
      <c r="D50" s="27">
        <v>6510</v>
      </c>
      <c r="E50" s="32">
        <f>B50/'Income Statements'!$D$10</f>
        <v>0.12370173240413788</v>
      </c>
      <c r="F50" s="32">
        <f>C50/'Income Statements'!$D$10</f>
        <v>7.9350943865135498E-2</v>
      </c>
      <c r="G50" s="32">
        <f>D50/'Income Statements'!$D$10</f>
        <v>6.7411541767197186E-2</v>
      </c>
    </row>
    <row r="51" spans="1:7" x14ac:dyDescent="0.25">
      <c r="A51" s="55"/>
      <c r="B51" s="55"/>
      <c r="C51" s="6"/>
      <c r="D51" s="6"/>
      <c r="E51" s="32"/>
      <c r="F51" s="32"/>
      <c r="G51" s="32"/>
    </row>
    <row r="52" spans="1:7" x14ac:dyDescent="0.25">
      <c r="A52" s="10" t="s">
        <v>40</v>
      </c>
      <c r="B52" s="27">
        <v>11356</v>
      </c>
      <c r="C52" s="27">
        <v>11946</v>
      </c>
      <c r="D52" s="27">
        <v>7663</v>
      </c>
      <c r="E52" s="32">
        <f>B52/'Income Statements'!$D$10</f>
        <v>0.11759223783537501</v>
      </c>
      <c r="F52" s="32">
        <f>C52/'Income Statements'!$D$10</f>
        <v>0.12370173240413788</v>
      </c>
      <c r="G52" s="32">
        <f>D52/'Income Statements'!$D$10</f>
        <v>7.9350943865135498E-2</v>
      </c>
    </row>
    <row r="53" spans="1:7" x14ac:dyDescent="0.25">
      <c r="A53" s="10"/>
      <c r="B53" s="2"/>
      <c r="C53" s="6"/>
      <c r="D53" s="6"/>
    </row>
  </sheetData>
  <mergeCells count="8">
    <mergeCell ref="A48:B48"/>
    <mergeCell ref="A51:B51"/>
    <mergeCell ref="A23:B23"/>
    <mergeCell ref="A25:B25"/>
    <mergeCell ref="A34:B34"/>
    <mergeCell ref="A36:B36"/>
    <mergeCell ref="A44:B44"/>
    <mergeCell ref="A46:B4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2" workbookViewId="0">
      <selection activeCell="H14" sqref="H14"/>
    </sheetView>
  </sheetViews>
  <sheetFormatPr defaultColWidth="9.140625" defaultRowHeight="15" x14ac:dyDescent="0.2"/>
  <cols>
    <col min="1" max="1" width="28.85546875" style="12" customWidth="1"/>
    <col min="2" max="3" width="11.140625" style="14" bestFit="1" customWidth="1"/>
    <col min="4" max="4" width="10.140625" style="14" bestFit="1" customWidth="1"/>
    <col min="5" max="7" width="10.28515625" style="12" bestFit="1" customWidth="1"/>
    <col min="8" max="16384" width="9.140625" style="12"/>
  </cols>
  <sheetData>
    <row r="1" spans="1:7" ht="15.75" x14ac:dyDescent="0.25">
      <c r="A1" s="35" t="s">
        <v>103</v>
      </c>
    </row>
    <row r="2" spans="1:7" ht="15.75" x14ac:dyDescent="0.25">
      <c r="A2" s="21" t="s">
        <v>45</v>
      </c>
    </row>
    <row r="3" spans="1:7" ht="15.75" x14ac:dyDescent="0.25">
      <c r="A3" s="15" t="s">
        <v>46</v>
      </c>
    </row>
    <row r="4" spans="1:7" ht="15.75" x14ac:dyDescent="0.25">
      <c r="A4" s="15" t="s">
        <v>2</v>
      </c>
      <c r="B4" s="13">
        <v>2019</v>
      </c>
      <c r="C4" s="13">
        <v>2018</v>
      </c>
      <c r="D4" s="13">
        <v>2017</v>
      </c>
      <c r="E4" s="13">
        <v>2019</v>
      </c>
      <c r="F4" s="13">
        <v>2018</v>
      </c>
      <c r="G4" s="13">
        <v>2017</v>
      </c>
    </row>
    <row r="6" spans="1:7" ht="15.75" x14ac:dyDescent="0.25">
      <c r="A6" s="15" t="s">
        <v>47</v>
      </c>
    </row>
    <row r="7" spans="1:7" x14ac:dyDescent="0.2">
      <c r="A7" s="12" t="s">
        <v>48</v>
      </c>
      <c r="B7" s="14">
        <v>66069</v>
      </c>
      <c r="C7" s="14">
        <v>64497</v>
      </c>
      <c r="D7" s="14">
        <v>63811</v>
      </c>
      <c r="E7" s="34">
        <f>B7/$D7</f>
        <v>1.0353857485386533</v>
      </c>
      <c r="F7" s="34">
        <f>C7/$D7</f>
        <v>1.0107504975631161</v>
      </c>
      <c r="G7" s="34">
        <f>D7/$D7</f>
        <v>1</v>
      </c>
    </row>
    <row r="8" spans="1:7" x14ac:dyDescent="0.2">
      <c r="A8" s="12" t="s">
        <v>51</v>
      </c>
      <c r="B8" s="14">
        <v>59774</v>
      </c>
      <c r="C8" s="14">
        <v>45863</v>
      </c>
      <c r="D8" s="14">
        <v>32760</v>
      </c>
      <c r="E8" s="34">
        <f t="shared" ref="E8:E30" si="0">B8/$D8</f>
        <v>1.8246031746031746</v>
      </c>
      <c r="F8" s="34">
        <f t="shared" ref="F8:F30" si="1">C8/$D8</f>
        <v>1.3999694749694749</v>
      </c>
      <c r="G8" s="34">
        <f t="shared" ref="G8:G30" si="2">D8/$D8</f>
        <v>1</v>
      </c>
    </row>
    <row r="9" spans="1:7" x14ac:dyDescent="0.2">
      <c r="E9" s="34"/>
      <c r="F9" s="34"/>
      <c r="G9" s="34"/>
    </row>
    <row r="10" spans="1:7" x14ac:dyDescent="0.2">
      <c r="A10" s="12" t="s">
        <v>52</v>
      </c>
      <c r="B10" s="14">
        <v>125843</v>
      </c>
      <c r="C10" s="14">
        <v>110360</v>
      </c>
      <c r="D10" s="14">
        <v>96571</v>
      </c>
      <c r="E10" s="34">
        <f t="shared" si="0"/>
        <v>1.303113771214961</v>
      </c>
      <c r="F10" s="34">
        <f t="shared" si="1"/>
        <v>1.1427861366248666</v>
      </c>
      <c r="G10" s="34">
        <f t="shared" si="2"/>
        <v>1</v>
      </c>
    </row>
    <row r="11" spans="1:7" x14ac:dyDescent="0.2">
      <c r="E11" s="34"/>
      <c r="F11" s="34"/>
      <c r="G11" s="34"/>
    </row>
    <row r="12" spans="1:7" ht="15.75" x14ac:dyDescent="0.25">
      <c r="A12" s="15" t="s">
        <v>53</v>
      </c>
      <c r="E12" s="34"/>
      <c r="F12" s="34"/>
      <c r="G12" s="34"/>
    </row>
    <row r="13" spans="1:7" x14ac:dyDescent="0.2">
      <c r="A13" s="12" t="s">
        <v>48</v>
      </c>
      <c r="B13" s="14">
        <v>16273</v>
      </c>
      <c r="C13" s="14">
        <v>15420</v>
      </c>
      <c r="D13" s="14">
        <v>15175</v>
      </c>
      <c r="E13" s="34">
        <f t="shared" si="0"/>
        <v>1.0723558484349258</v>
      </c>
      <c r="F13" s="34">
        <f t="shared" si="1"/>
        <v>1.0161449752883032</v>
      </c>
      <c r="G13" s="34">
        <f t="shared" si="2"/>
        <v>1</v>
      </c>
    </row>
    <row r="14" spans="1:7" x14ac:dyDescent="0.2">
      <c r="A14" s="12" t="s">
        <v>51</v>
      </c>
      <c r="B14" s="14">
        <v>26637</v>
      </c>
      <c r="C14" s="14">
        <v>22933</v>
      </c>
      <c r="D14" s="14">
        <v>19086</v>
      </c>
      <c r="E14" s="34">
        <f t="shared" si="0"/>
        <v>1.395630304935555</v>
      </c>
      <c r="F14" s="34">
        <f t="shared" si="1"/>
        <v>1.2015613538719481</v>
      </c>
      <c r="G14" s="34">
        <f t="shared" si="2"/>
        <v>1</v>
      </c>
    </row>
    <row r="15" spans="1:7" x14ac:dyDescent="0.2">
      <c r="E15" s="34"/>
      <c r="F15" s="34"/>
      <c r="G15" s="34"/>
    </row>
    <row r="16" spans="1:7" x14ac:dyDescent="0.2">
      <c r="A16" s="12" t="s">
        <v>54</v>
      </c>
      <c r="B16" s="14">
        <v>42910</v>
      </c>
      <c r="C16" s="14">
        <v>38353</v>
      </c>
      <c r="D16" s="14">
        <v>34261</v>
      </c>
      <c r="E16" s="34">
        <f t="shared" si="0"/>
        <v>1.252444470389072</v>
      </c>
      <c r="F16" s="34">
        <f t="shared" si="1"/>
        <v>1.1194360935174104</v>
      </c>
      <c r="G16" s="34">
        <f t="shared" si="2"/>
        <v>1</v>
      </c>
    </row>
    <row r="17" spans="1:7" x14ac:dyDescent="0.2">
      <c r="E17" s="34"/>
      <c r="F17" s="34"/>
      <c r="G17" s="34"/>
    </row>
    <row r="18" spans="1:7" ht="15.75" x14ac:dyDescent="0.25">
      <c r="A18" s="15" t="s">
        <v>63</v>
      </c>
      <c r="B18" s="14">
        <v>82933</v>
      </c>
      <c r="C18" s="14">
        <v>72007</v>
      </c>
      <c r="D18" s="14">
        <v>62310</v>
      </c>
      <c r="E18" s="34">
        <f t="shared" si="0"/>
        <v>1.3309741614508104</v>
      </c>
      <c r="F18" s="34">
        <f t="shared" si="1"/>
        <v>1.1556251003049269</v>
      </c>
      <c r="G18" s="34">
        <f t="shared" si="2"/>
        <v>1</v>
      </c>
    </row>
    <row r="19" spans="1:7" x14ac:dyDescent="0.2">
      <c r="A19" s="12" t="s">
        <v>55</v>
      </c>
      <c r="B19" s="14">
        <v>16876</v>
      </c>
      <c r="C19" s="14">
        <v>14726</v>
      </c>
      <c r="D19" s="14">
        <v>13037</v>
      </c>
      <c r="E19" s="34">
        <f t="shared" si="0"/>
        <v>1.2944695865613254</v>
      </c>
      <c r="F19" s="34">
        <f t="shared" si="1"/>
        <v>1.1295543453248447</v>
      </c>
      <c r="G19" s="34">
        <f t="shared" si="2"/>
        <v>1</v>
      </c>
    </row>
    <row r="20" spans="1:7" x14ac:dyDescent="0.2">
      <c r="A20" s="12" t="s">
        <v>56</v>
      </c>
      <c r="B20" s="14">
        <v>18213</v>
      </c>
      <c r="C20" s="14">
        <v>17469</v>
      </c>
      <c r="D20" s="14">
        <v>15461</v>
      </c>
      <c r="E20" s="34">
        <f t="shared" si="0"/>
        <v>1.1779962486255739</v>
      </c>
      <c r="F20" s="34">
        <f t="shared" si="1"/>
        <v>1.1298751697820322</v>
      </c>
      <c r="G20" s="34">
        <f t="shared" si="2"/>
        <v>1</v>
      </c>
    </row>
    <row r="21" spans="1:7" x14ac:dyDescent="0.2">
      <c r="A21" s="12" t="s">
        <v>57</v>
      </c>
      <c r="B21" s="14">
        <v>4885</v>
      </c>
      <c r="C21" s="14">
        <v>4754</v>
      </c>
      <c r="D21" s="14">
        <v>4481</v>
      </c>
      <c r="E21" s="34">
        <f t="shared" si="0"/>
        <v>1.0901584467752734</v>
      </c>
      <c r="F21" s="34">
        <f t="shared" si="1"/>
        <v>1.0609239009149742</v>
      </c>
      <c r="G21" s="34">
        <f t="shared" si="2"/>
        <v>1</v>
      </c>
    </row>
    <row r="22" spans="1:7" x14ac:dyDescent="0.2">
      <c r="A22" s="12" t="s">
        <v>58</v>
      </c>
      <c r="B22" s="14">
        <v>0</v>
      </c>
      <c r="C22" s="14">
        <v>0</v>
      </c>
      <c r="D22" s="14">
        <v>306</v>
      </c>
      <c r="E22" s="34">
        <f>B22/$D22</f>
        <v>0</v>
      </c>
      <c r="F22" s="34">
        <f t="shared" si="1"/>
        <v>0</v>
      </c>
      <c r="G22" s="34">
        <f t="shared" si="2"/>
        <v>1</v>
      </c>
    </row>
    <row r="23" spans="1:7" x14ac:dyDescent="0.2">
      <c r="E23" s="34"/>
      <c r="F23" s="34"/>
      <c r="G23" s="34"/>
    </row>
    <row r="24" spans="1:7" ht="15.75" x14ac:dyDescent="0.25">
      <c r="A24" s="15" t="s">
        <v>64</v>
      </c>
      <c r="B24" s="14">
        <v>42959</v>
      </c>
      <c r="C24" s="14">
        <v>35058</v>
      </c>
      <c r="D24" s="14">
        <v>29025</v>
      </c>
      <c r="E24" s="34">
        <f t="shared" si="0"/>
        <v>1.4800689061154177</v>
      </c>
      <c r="F24" s="34">
        <f t="shared" si="1"/>
        <v>1.2078552971576226</v>
      </c>
      <c r="G24" s="34">
        <f t="shared" si="2"/>
        <v>1</v>
      </c>
    </row>
    <row r="25" spans="1:7" x14ac:dyDescent="0.2">
      <c r="A25" s="12" t="s">
        <v>59</v>
      </c>
      <c r="B25" s="14">
        <v>729</v>
      </c>
      <c r="C25" s="14">
        <v>1416</v>
      </c>
      <c r="D25" s="14">
        <v>876</v>
      </c>
      <c r="E25" s="34">
        <f t="shared" si="0"/>
        <v>0.8321917808219178</v>
      </c>
      <c r="F25" s="34">
        <f t="shared" si="1"/>
        <v>1.6164383561643836</v>
      </c>
      <c r="G25" s="34">
        <f t="shared" si="2"/>
        <v>1</v>
      </c>
    </row>
    <row r="26" spans="1:7" x14ac:dyDescent="0.2">
      <c r="E26" s="34"/>
      <c r="F26" s="34"/>
      <c r="G26" s="34"/>
    </row>
    <row r="27" spans="1:7" x14ac:dyDescent="0.2">
      <c r="A27" s="12" t="s">
        <v>60</v>
      </c>
      <c r="B27" s="14">
        <v>43688</v>
      </c>
      <c r="C27" s="14">
        <v>36474</v>
      </c>
      <c r="D27" s="14">
        <v>29901</v>
      </c>
      <c r="E27" s="34">
        <f t="shared" si="0"/>
        <v>1.4610882579177953</v>
      </c>
      <c r="F27" s="34">
        <f t="shared" si="1"/>
        <v>1.2198254238988662</v>
      </c>
      <c r="G27" s="34">
        <f t="shared" si="2"/>
        <v>1</v>
      </c>
    </row>
    <row r="28" spans="1:7" x14ac:dyDescent="0.2">
      <c r="A28" s="12" t="s">
        <v>61</v>
      </c>
      <c r="B28" s="14">
        <v>4448</v>
      </c>
      <c r="C28" s="14">
        <v>19903</v>
      </c>
      <c r="D28" s="14">
        <v>4412</v>
      </c>
      <c r="E28" s="34">
        <f t="shared" si="0"/>
        <v>1.0081595648232093</v>
      </c>
      <c r="F28" s="34">
        <f t="shared" si="1"/>
        <v>4.5111060743427016</v>
      </c>
      <c r="G28" s="34">
        <f t="shared" si="2"/>
        <v>1</v>
      </c>
    </row>
    <row r="29" spans="1:7" x14ac:dyDescent="0.2">
      <c r="E29" s="34"/>
      <c r="F29" s="34"/>
      <c r="G29" s="34"/>
    </row>
    <row r="30" spans="1:7" ht="15.75" x14ac:dyDescent="0.25">
      <c r="A30" s="15" t="s">
        <v>3</v>
      </c>
      <c r="B30" s="14">
        <v>39240</v>
      </c>
      <c r="C30" s="14">
        <v>16571</v>
      </c>
      <c r="D30" s="14">
        <v>25489</v>
      </c>
      <c r="E30" s="34">
        <f t="shared" si="0"/>
        <v>1.539487622111499</v>
      </c>
      <c r="F30" s="34">
        <f t="shared" si="1"/>
        <v>0.65012358272195847</v>
      </c>
      <c r="G30" s="34">
        <f t="shared" si="2"/>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opLeftCell="A5" workbookViewId="0">
      <selection activeCell="B15" sqref="B15"/>
    </sheetView>
  </sheetViews>
  <sheetFormatPr defaultColWidth="9.140625" defaultRowHeight="15" x14ac:dyDescent="0.2"/>
  <cols>
    <col min="1" max="1" width="95" style="12" bestFit="1" customWidth="1"/>
    <col min="2" max="4" width="17.140625" style="16" bestFit="1" customWidth="1"/>
    <col min="5" max="5" width="10.28515625" style="12" bestFit="1" customWidth="1"/>
    <col min="6" max="6" width="11" style="12" bestFit="1" customWidth="1"/>
    <col min="7" max="7" width="10.28515625" style="12" bestFit="1" customWidth="1"/>
    <col min="8" max="16384" width="9.140625" style="12"/>
  </cols>
  <sheetData>
    <row r="1" spans="1:7" ht="18" x14ac:dyDescent="0.25">
      <c r="A1" s="36" t="s">
        <v>103</v>
      </c>
    </row>
    <row r="2" spans="1:7" ht="18" x14ac:dyDescent="0.25">
      <c r="A2" s="37" t="s">
        <v>100</v>
      </c>
      <c r="B2" s="17"/>
      <c r="C2" s="17"/>
    </row>
    <row r="3" spans="1:7" ht="15.75" x14ac:dyDescent="0.25">
      <c r="A3" s="15" t="s">
        <v>1</v>
      </c>
      <c r="B3" s="17"/>
      <c r="C3" s="17"/>
    </row>
    <row r="4" spans="1:7" ht="15.75" x14ac:dyDescent="0.25">
      <c r="A4" s="15" t="s">
        <v>65</v>
      </c>
      <c r="B4" s="18">
        <v>2019</v>
      </c>
      <c r="C4" s="18">
        <v>2018</v>
      </c>
      <c r="D4" s="18">
        <v>2017</v>
      </c>
      <c r="E4" s="18">
        <v>2019</v>
      </c>
      <c r="F4" s="18">
        <v>2018</v>
      </c>
      <c r="G4" s="18">
        <v>2017</v>
      </c>
    </row>
    <row r="6" spans="1:7" ht="15.75" x14ac:dyDescent="0.25">
      <c r="A6" s="15" t="s">
        <v>66</v>
      </c>
    </row>
    <row r="7" spans="1:7" x14ac:dyDescent="0.2">
      <c r="A7" s="12" t="s">
        <v>67</v>
      </c>
    </row>
    <row r="8" spans="1:7" x14ac:dyDescent="0.2">
      <c r="A8" s="12" t="s">
        <v>68</v>
      </c>
      <c r="B8" s="16">
        <v>11356</v>
      </c>
      <c r="C8" s="16">
        <v>11946</v>
      </c>
      <c r="D8" s="16">
        <v>7663</v>
      </c>
      <c r="E8" s="34">
        <f>B8/$D8</f>
        <v>1.4819261385880202</v>
      </c>
      <c r="F8" s="34">
        <f>C8/$D8</f>
        <v>1.5589194832311106</v>
      </c>
      <c r="G8" s="34">
        <f>D8/$D8</f>
        <v>1</v>
      </c>
    </row>
    <row r="9" spans="1:7" x14ac:dyDescent="0.2">
      <c r="A9" s="12" t="s">
        <v>69</v>
      </c>
      <c r="B9" s="16">
        <v>122463</v>
      </c>
      <c r="C9" s="16">
        <v>121822</v>
      </c>
      <c r="D9" s="16">
        <v>125318</v>
      </c>
      <c r="E9" s="34">
        <f t="shared" ref="E9:E52" si="0">B9/$D9</f>
        <v>0.97721795751607909</v>
      </c>
      <c r="F9" s="34">
        <f t="shared" ref="F9:F52" si="1">C9/$D9</f>
        <v>0.97210297004420754</v>
      </c>
      <c r="G9" s="34">
        <f t="shared" ref="G9:G52" si="2">D9/$D9</f>
        <v>1</v>
      </c>
    </row>
    <row r="10" spans="1:7" x14ac:dyDescent="0.2">
      <c r="A10" s="12" t="s">
        <v>70</v>
      </c>
      <c r="B10" s="16">
        <v>29524</v>
      </c>
      <c r="C10" s="16">
        <v>26481</v>
      </c>
      <c r="D10" s="16">
        <v>22431</v>
      </c>
      <c r="E10" s="34">
        <f t="shared" si="0"/>
        <v>1.3162141678926487</v>
      </c>
      <c r="F10" s="34">
        <f t="shared" si="1"/>
        <v>1.1805536980072222</v>
      </c>
      <c r="G10" s="34">
        <f t="shared" si="2"/>
        <v>1</v>
      </c>
    </row>
    <row r="11" spans="1:7" x14ac:dyDescent="0.2">
      <c r="A11" s="12" t="s">
        <v>13</v>
      </c>
      <c r="B11" s="16">
        <v>2063</v>
      </c>
      <c r="C11" s="16">
        <v>2662</v>
      </c>
      <c r="D11" s="16">
        <v>2181</v>
      </c>
      <c r="E11" s="34">
        <f t="shared" si="0"/>
        <v>0.94589637780834479</v>
      </c>
      <c r="F11" s="34">
        <f t="shared" si="1"/>
        <v>1.2205410362219165</v>
      </c>
      <c r="G11" s="34">
        <f t="shared" si="2"/>
        <v>1</v>
      </c>
    </row>
    <row r="12" spans="1:7" x14ac:dyDescent="0.2">
      <c r="A12" s="12" t="s">
        <v>71</v>
      </c>
      <c r="B12" s="16">
        <v>10146</v>
      </c>
      <c r="C12" s="16">
        <v>6751</v>
      </c>
      <c r="D12" s="16">
        <v>5103</v>
      </c>
      <c r="E12" s="34">
        <f t="shared" si="0"/>
        <v>1.9882422104644326</v>
      </c>
      <c r="F12" s="34">
        <f t="shared" si="1"/>
        <v>1.3229472859102489</v>
      </c>
      <c r="G12" s="34">
        <f t="shared" si="2"/>
        <v>1</v>
      </c>
    </row>
    <row r="13" spans="1:7" x14ac:dyDescent="0.2">
      <c r="A13" s="12" t="s">
        <v>72</v>
      </c>
      <c r="B13" s="16">
        <v>175552</v>
      </c>
      <c r="C13" s="16">
        <v>169662</v>
      </c>
      <c r="D13" s="16">
        <v>162696</v>
      </c>
      <c r="E13" s="34">
        <f t="shared" si="0"/>
        <v>1.0790185376407533</v>
      </c>
      <c r="F13" s="34">
        <f t="shared" si="1"/>
        <v>1.0428160495648326</v>
      </c>
      <c r="G13" s="34">
        <f t="shared" si="2"/>
        <v>1</v>
      </c>
    </row>
    <row r="14" spans="1:7" x14ac:dyDescent="0.2">
      <c r="E14" s="34"/>
      <c r="F14" s="34"/>
      <c r="G14" s="34"/>
    </row>
    <row r="15" spans="1:7" x14ac:dyDescent="0.2">
      <c r="A15" s="12" t="s">
        <v>73</v>
      </c>
      <c r="B15" s="16">
        <v>36477</v>
      </c>
      <c r="C15" s="16">
        <v>29460</v>
      </c>
      <c r="D15" s="16">
        <v>23734</v>
      </c>
      <c r="E15" s="34">
        <f t="shared" si="0"/>
        <v>1.5369090755877644</v>
      </c>
      <c r="F15" s="34">
        <f t="shared" si="1"/>
        <v>1.2412572680542682</v>
      </c>
      <c r="G15" s="34">
        <f t="shared" si="2"/>
        <v>1</v>
      </c>
    </row>
    <row r="16" spans="1:7" x14ac:dyDescent="0.2">
      <c r="A16" s="12" t="s">
        <v>74</v>
      </c>
      <c r="B16" s="16">
        <v>7379</v>
      </c>
      <c r="C16" s="16">
        <v>6686</v>
      </c>
      <c r="D16" s="16">
        <v>6555</v>
      </c>
      <c r="E16" s="34">
        <f t="shared" si="0"/>
        <v>1.1257055682684973</v>
      </c>
      <c r="F16" s="34">
        <f t="shared" si="1"/>
        <v>1.0199847444698704</v>
      </c>
      <c r="G16" s="34">
        <f t="shared" si="2"/>
        <v>1</v>
      </c>
    </row>
    <row r="17" spans="1:7" x14ac:dyDescent="0.2">
      <c r="A17" s="12" t="s">
        <v>75</v>
      </c>
      <c r="B17" s="16">
        <v>2649</v>
      </c>
      <c r="C17" s="16">
        <v>1862</v>
      </c>
      <c r="D17" s="16">
        <v>6023</v>
      </c>
      <c r="E17" s="34">
        <f t="shared" si="0"/>
        <v>0.43981404615640046</v>
      </c>
      <c r="F17" s="34">
        <f t="shared" si="1"/>
        <v>0.30914826498422715</v>
      </c>
      <c r="G17" s="34">
        <f t="shared" si="2"/>
        <v>1</v>
      </c>
    </row>
    <row r="18" spans="1:7" x14ac:dyDescent="0.2">
      <c r="A18" s="12" t="s">
        <v>76</v>
      </c>
      <c r="B18" s="16">
        <v>42026</v>
      </c>
      <c r="C18" s="16">
        <v>35683</v>
      </c>
      <c r="D18" s="16">
        <v>35122</v>
      </c>
      <c r="E18" s="34">
        <f t="shared" si="0"/>
        <v>1.1965719492056262</v>
      </c>
      <c r="F18" s="34">
        <f t="shared" si="1"/>
        <v>1.0159728944820909</v>
      </c>
      <c r="G18" s="34">
        <f t="shared" si="2"/>
        <v>1</v>
      </c>
    </row>
    <row r="19" spans="1:7" x14ac:dyDescent="0.2">
      <c r="A19" s="12" t="s">
        <v>77</v>
      </c>
      <c r="B19" s="16">
        <v>7750</v>
      </c>
      <c r="C19" s="16">
        <v>8053</v>
      </c>
      <c r="D19" s="16">
        <v>10106</v>
      </c>
      <c r="E19" s="34">
        <f t="shared" si="0"/>
        <v>0.76687116564417179</v>
      </c>
      <c r="F19" s="34">
        <f t="shared" si="1"/>
        <v>0.79685335444290517</v>
      </c>
      <c r="G19" s="34">
        <f t="shared" si="2"/>
        <v>1</v>
      </c>
    </row>
    <row r="20" spans="1:7" x14ac:dyDescent="0.2">
      <c r="A20" s="12" t="s">
        <v>15</v>
      </c>
      <c r="B20" s="16">
        <v>14723</v>
      </c>
      <c r="C20" s="16">
        <v>7442</v>
      </c>
      <c r="D20" s="16">
        <v>6076</v>
      </c>
      <c r="E20" s="34">
        <f t="shared" si="0"/>
        <v>2.4231402238314681</v>
      </c>
      <c r="F20" s="34">
        <f t="shared" si="1"/>
        <v>1.2248189598420014</v>
      </c>
      <c r="G20" s="34">
        <f t="shared" si="2"/>
        <v>1</v>
      </c>
    </row>
    <row r="21" spans="1:7" x14ac:dyDescent="0.2">
      <c r="E21" s="34"/>
      <c r="F21" s="34"/>
      <c r="G21" s="34"/>
    </row>
    <row r="22" spans="1:7" x14ac:dyDescent="0.2">
      <c r="A22" s="12" t="s">
        <v>78</v>
      </c>
      <c r="B22" s="19">
        <f>SUM(B13:B20)</f>
        <v>286556</v>
      </c>
      <c r="C22" s="19">
        <f>SUM(C13:C20)</f>
        <v>258848</v>
      </c>
      <c r="D22" s="38">
        <f>SUM(D13:D20)</f>
        <v>250312</v>
      </c>
      <c r="E22" s="34">
        <f t="shared" si="0"/>
        <v>1.1447952954712519</v>
      </c>
      <c r="F22" s="34">
        <f t="shared" si="1"/>
        <v>1.0341014414011314</v>
      </c>
      <c r="G22" s="34">
        <f t="shared" si="2"/>
        <v>1</v>
      </c>
    </row>
    <row r="23" spans="1:7" x14ac:dyDescent="0.2">
      <c r="E23" s="34"/>
      <c r="F23" s="34"/>
      <c r="G23" s="34"/>
    </row>
    <row r="24" spans="1:7" ht="15.75" x14ac:dyDescent="0.25">
      <c r="A24" s="15" t="s">
        <v>81</v>
      </c>
      <c r="E24" s="34"/>
      <c r="F24" s="34"/>
      <c r="G24" s="34"/>
    </row>
    <row r="25" spans="1:7" x14ac:dyDescent="0.2">
      <c r="A25" s="12" t="s">
        <v>82</v>
      </c>
      <c r="E25" s="34"/>
      <c r="F25" s="34"/>
      <c r="G25" s="34"/>
    </row>
    <row r="26" spans="1:7" x14ac:dyDescent="0.2">
      <c r="A26" s="12" t="s">
        <v>16</v>
      </c>
      <c r="B26" s="16">
        <v>9382</v>
      </c>
      <c r="C26" s="16">
        <v>8617</v>
      </c>
      <c r="D26" s="16">
        <v>7390</v>
      </c>
      <c r="E26" s="34">
        <f t="shared" si="0"/>
        <v>1.269553450608931</v>
      </c>
      <c r="F26" s="34">
        <f t="shared" si="1"/>
        <v>1.1660351826792963</v>
      </c>
      <c r="G26" s="34">
        <f t="shared" si="2"/>
        <v>1</v>
      </c>
    </row>
    <row r="27" spans="1:7" x14ac:dyDescent="0.2">
      <c r="A27" s="12" t="s">
        <v>102</v>
      </c>
      <c r="B27" s="16">
        <v>0</v>
      </c>
      <c r="C27" s="16">
        <v>0</v>
      </c>
      <c r="D27" s="16">
        <v>9072</v>
      </c>
      <c r="E27" s="34">
        <f t="shared" si="0"/>
        <v>0</v>
      </c>
      <c r="F27" s="34">
        <f t="shared" si="1"/>
        <v>0</v>
      </c>
      <c r="G27" s="34">
        <f t="shared" si="2"/>
        <v>1</v>
      </c>
    </row>
    <row r="28" spans="1:7" x14ac:dyDescent="0.2">
      <c r="A28" s="12" t="s">
        <v>83</v>
      </c>
      <c r="B28" s="16">
        <v>5516</v>
      </c>
      <c r="C28" s="16">
        <v>3998</v>
      </c>
      <c r="D28" s="16">
        <v>1049</v>
      </c>
      <c r="E28" s="34">
        <f t="shared" si="0"/>
        <v>5.2583412774070544</v>
      </c>
      <c r="F28" s="34">
        <f t="shared" si="1"/>
        <v>3.811248808388942</v>
      </c>
      <c r="G28" s="34">
        <f t="shared" si="2"/>
        <v>1</v>
      </c>
    </row>
    <row r="29" spans="1:7" x14ac:dyDescent="0.2">
      <c r="A29" s="12" t="s">
        <v>84</v>
      </c>
      <c r="B29" s="16">
        <v>6830</v>
      </c>
      <c r="C29" s="16">
        <v>6103</v>
      </c>
      <c r="D29" s="16">
        <v>5819</v>
      </c>
      <c r="E29" s="34">
        <f t="shared" si="0"/>
        <v>1.1737411926447843</v>
      </c>
      <c r="F29" s="34">
        <f t="shared" si="1"/>
        <v>1.048805636707338</v>
      </c>
      <c r="G29" s="34">
        <f t="shared" si="2"/>
        <v>1</v>
      </c>
    </row>
    <row r="30" spans="1:7" x14ac:dyDescent="0.2">
      <c r="A30" s="12" t="s">
        <v>85</v>
      </c>
      <c r="B30" s="16">
        <v>5665</v>
      </c>
      <c r="C30" s="16">
        <v>2121</v>
      </c>
      <c r="D30" s="16">
        <v>718</v>
      </c>
      <c r="E30" s="34">
        <f t="shared" si="0"/>
        <v>7.889972144846797</v>
      </c>
      <c r="F30" s="34">
        <f t="shared" si="1"/>
        <v>2.9540389972144845</v>
      </c>
      <c r="G30" s="34">
        <f t="shared" si="2"/>
        <v>1</v>
      </c>
    </row>
    <row r="31" spans="1:7" x14ac:dyDescent="0.2">
      <c r="A31" s="12" t="s">
        <v>86</v>
      </c>
      <c r="B31" s="16">
        <v>32676</v>
      </c>
      <c r="C31" s="16">
        <v>28905</v>
      </c>
      <c r="D31" s="16">
        <v>24013</v>
      </c>
      <c r="E31" s="34">
        <f t="shared" si="0"/>
        <v>1.360762920084954</v>
      </c>
      <c r="F31" s="34">
        <f t="shared" si="1"/>
        <v>1.2037229833840004</v>
      </c>
      <c r="G31" s="34">
        <f t="shared" si="2"/>
        <v>1</v>
      </c>
    </row>
    <row r="32" spans="1:7" x14ac:dyDescent="0.2">
      <c r="A32" s="12" t="s">
        <v>71</v>
      </c>
      <c r="B32" s="16">
        <v>9351</v>
      </c>
      <c r="C32" s="16">
        <v>8744</v>
      </c>
      <c r="D32" s="16">
        <v>7684</v>
      </c>
      <c r="E32" s="34">
        <f t="shared" si="0"/>
        <v>1.2169442998438313</v>
      </c>
      <c r="F32" s="34">
        <f t="shared" si="1"/>
        <v>1.1379489849036959</v>
      </c>
      <c r="G32" s="34">
        <f t="shared" si="2"/>
        <v>1</v>
      </c>
    </row>
    <row r="33" spans="1:7" x14ac:dyDescent="0.2">
      <c r="A33" s="12" t="s">
        <v>87</v>
      </c>
      <c r="B33" s="16">
        <v>69420</v>
      </c>
      <c r="C33" s="16">
        <v>58488</v>
      </c>
      <c r="D33" s="16">
        <v>55745</v>
      </c>
      <c r="E33" s="34">
        <f t="shared" si="0"/>
        <v>1.2453134810296889</v>
      </c>
      <c r="F33" s="34">
        <f t="shared" si="1"/>
        <v>1.0492062068346937</v>
      </c>
      <c r="G33" s="34">
        <f t="shared" si="2"/>
        <v>1</v>
      </c>
    </row>
    <row r="34" spans="1:7" x14ac:dyDescent="0.2">
      <c r="E34" s="34"/>
      <c r="F34" s="34"/>
      <c r="G34" s="34"/>
    </row>
    <row r="35" spans="1:7" x14ac:dyDescent="0.2">
      <c r="A35" s="12" t="s">
        <v>88</v>
      </c>
      <c r="B35" s="16">
        <v>66662</v>
      </c>
      <c r="C35" s="16">
        <v>72242</v>
      </c>
      <c r="D35" s="16">
        <v>76073</v>
      </c>
      <c r="E35" s="34">
        <f t="shared" si="0"/>
        <v>0.87628987945788916</v>
      </c>
      <c r="F35" s="34">
        <f t="shared" si="1"/>
        <v>0.94964047691033615</v>
      </c>
      <c r="G35" s="34">
        <f t="shared" si="2"/>
        <v>1</v>
      </c>
    </row>
    <row r="36" spans="1:7" x14ac:dyDescent="0.2">
      <c r="A36" s="12" t="s">
        <v>89</v>
      </c>
      <c r="B36" s="16">
        <v>29612</v>
      </c>
      <c r="C36" s="16">
        <v>30265</v>
      </c>
      <c r="D36" s="16">
        <v>13485</v>
      </c>
      <c r="E36" s="34">
        <f t="shared" si="0"/>
        <v>2.1959213941416387</v>
      </c>
      <c r="F36" s="34">
        <f t="shared" si="1"/>
        <v>2.2443455691509082</v>
      </c>
      <c r="G36" s="34">
        <f t="shared" si="2"/>
        <v>1</v>
      </c>
    </row>
    <row r="37" spans="1:7" x14ac:dyDescent="0.2">
      <c r="A37" s="12" t="s">
        <v>90</v>
      </c>
      <c r="B37" s="16">
        <v>4530</v>
      </c>
      <c r="C37" s="16">
        <v>3815</v>
      </c>
      <c r="D37" s="16">
        <v>2643</v>
      </c>
      <c r="E37" s="34">
        <f t="shared" si="0"/>
        <v>1.7139614074914868</v>
      </c>
      <c r="F37" s="34">
        <f t="shared" si="1"/>
        <v>1.4434354899735149</v>
      </c>
      <c r="G37" s="34">
        <f t="shared" si="2"/>
        <v>1</v>
      </c>
    </row>
    <row r="38" spans="1:7" x14ac:dyDescent="0.2">
      <c r="A38" s="12" t="s">
        <v>10</v>
      </c>
      <c r="B38" s="16">
        <v>233</v>
      </c>
      <c r="C38" s="16">
        <v>541</v>
      </c>
      <c r="D38" s="16">
        <v>5734</v>
      </c>
      <c r="E38" s="34">
        <f t="shared" si="0"/>
        <v>4.0634809905824902E-2</v>
      </c>
      <c r="F38" s="34">
        <f t="shared" si="1"/>
        <v>9.4349494244855253E-2</v>
      </c>
      <c r="G38" s="34">
        <f t="shared" si="2"/>
        <v>1</v>
      </c>
    </row>
    <row r="39" spans="1:7" x14ac:dyDescent="0.2">
      <c r="A39" s="12" t="s">
        <v>91</v>
      </c>
      <c r="B39" s="16">
        <v>6188</v>
      </c>
      <c r="C39" s="16">
        <v>5568</v>
      </c>
      <c r="D39" s="16">
        <v>5372</v>
      </c>
      <c r="E39" s="34">
        <f t="shared" si="0"/>
        <v>1.1518987341772151</v>
      </c>
      <c r="F39" s="34">
        <f t="shared" si="1"/>
        <v>1.0364854802680565</v>
      </c>
      <c r="G39" s="34">
        <f t="shared" si="2"/>
        <v>1</v>
      </c>
    </row>
    <row r="40" spans="1:7" x14ac:dyDescent="0.2">
      <c r="A40" s="12" t="s">
        <v>20</v>
      </c>
      <c r="B40" s="16">
        <v>7581</v>
      </c>
      <c r="C40" s="16">
        <v>5211</v>
      </c>
      <c r="D40" s="16">
        <v>3549</v>
      </c>
      <c r="E40" s="34">
        <f t="shared" si="0"/>
        <v>2.136094674556213</v>
      </c>
      <c r="F40" s="34">
        <f t="shared" si="1"/>
        <v>1.4683009298393914</v>
      </c>
      <c r="G40" s="34">
        <f t="shared" si="2"/>
        <v>1</v>
      </c>
    </row>
    <row r="41" spans="1:7" x14ac:dyDescent="0.2">
      <c r="E41" s="34"/>
      <c r="F41" s="34"/>
      <c r="G41" s="34"/>
    </row>
    <row r="42" spans="1:7" x14ac:dyDescent="0.2">
      <c r="A42" s="12" t="s">
        <v>92</v>
      </c>
      <c r="B42" s="16">
        <v>184226</v>
      </c>
      <c r="C42" s="16">
        <v>176130</v>
      </c>
      <c r="D42" s="16">
        <v>162601</v>
      </c>
      <c r="E42" s="34">
        <f t="shared" si="0"/>
        <v>1.1329942620279088</v>
      </c>
      <c r="F42" s="34">
        <f t="shared" si="1"/>
        <v>1.0832036703341308</v>
      </c>
      <c r="G42" s="34">
        <f t="shared" si="2"/>
        <v>1</v>
      </c>
    </row>
    <row r="43" spans="1:7" x14ac:dyDescent="0.2">
      <c r="E43" s="34"/>
      <c r="F43" s="34"/>
      <c r="G43" s="34"/>
    </row>
    <row r="44" spans="1:7" x14ac:dyDescent="0.2">
      <c r="A44" s="12" t="s">
        <v>93</v>
      </c>
      <c r="E44" s="34"/>
      <c r="F44" s="34"/>
      <c r="G44" s="34"/>
    </row>
    <row r="45" spans="1:7" x14ac:dyDescent="0.2">
      <c r="A45" s="12" t="s">
        <v>94</v>
      </c>
      <c r="E45" s="34"/>
      <c r="F45" s="34"/>
      <c r="G45" s="34"/>
    </row>
    <row r="46" spans="1:7" x14ac:dyDescent="0.2">
      <c r="A46" s="12" t="s">
        <v>95</v>
      </c>
      <c r="B46" s="16">
        <v>78520</v>
      </c>
      <c r="C46" s="16">
        <v>71223</v>
      </c>
      <c r="D46" s="16">
        <v>69315</v>
      </c>
      <c r="E46" s="34">
        <f t="shared" si="0"/>
        <v>1.1327995383394647</v>
      </c>
      <c r="F46" s="34">
        <f t="shared" si="1"/>
        <v>1.0275265094135468</v>
      </c>
      <c r="G46" s="34">
        <f t="shared" si="2"/>
        <v>1</v>
      </c>
    </row>
    <row r="47" spans="1:7" x14ac:dyDescent="0.2">
      <c r="A47" s="12" t="s">
        <v>96</v>
      </c>
      <c r="B47" s="16">
        <v>24150</v>
      </c>
      <c r="C47" s="16">
        <v>13682</v>
      </c>
      <c r="D47" s="16">
        <v>17769</v>
      </c>
      <c r="E47" s="34">
        <f t="shared" si="0"/>
        <v>1.3591085598514265</v>
      </c>
      <c r="F47" s="34">
        <f t="shared" si="1"/>
        <v>0.7699926838876695</v>
      </c>
      <c r="G47" s="34">
        <f t="shared" si="2"/>
        <v>1</v>
      </c>
    </row>
    <row r="48" spans="1:7" x14ac:dyDescent="0.2">
      <c r="A48" s="12" t="s">
        <v>97</v>
      </c>
      <c r="B48" s="16">
        <v>-340</v>
      </c>
      <c r="C48" s="16">
        <v>-2187</v>
      </c>
      <c r="D48" s="16">
        <v>627</v>
      </c>
      <c r="E48" s="34">
        <f t="shared" si="0"/>
        <v>-0.54226475279106856</v>
      </c>
      <c r="F48" s="34">
        <f t="shared" si="1"/>
        <v>-3.4880382775119618</v>
      </c>
      <c r="G48" s="34">
        <f t="shared" si="2"/>
        <v>1</v>
      </c>
    </row>
    <row r="49" spans="1:7" x14ac:dyDescent="0.2">
      <c r="E49" s="34"/>
      <c r="F49" s="34"/>
      <c r="G49" s="34"/>
    </row>
    <row r="50" spans="1:7" x14ac:dyDescent="0.2">
      <c r="A50" s="12" t="s">
        <v>98</v>
      </c>
      <c r="B50" s="16">
        <v>102330</v>
      </c>
      <c r="C50" s="16">
        <v>82718</v>
      </c>
      <c r="D50" s="16">
        <v>87711</v>
      </c>
      <c r="E50" s="34">
        <f t="shared" si="0"/>
        <v>1.1666723672059376</v>
      </c>
      <c r="F50" s="34">
        <f t="shared" si="1"/>
        <v>0.94307441483964383</v>
      </c>
      <c r="G50" s="34">
        <f t="shared" si="2"/>
        <v>1</v>
      </c>
    </row>
    <row r="51" spans="1:7" x14ac:dyDescent="0.2">
      <c r="E51" s="34"/>
      <c r="F51" s="34"/>
      <c r="G51" s="34"/>
    </row>
    <row r="52" spans="1:7" x14ac:dyDescent="0.2">
      <c r="A52" s="12" t="s">
        <v>99</v>
      </c>
      <c r="B52" s="16">
        <v>286556</v>
      </c>
      <c r="C52" s="16">
        <v>258848</v>
      </c>
      <c r="D52" s="16">
        <v>250312</v>
      </c>
      <c r="E52" s="34">
        <f t="shared" si="0"/>
        <v>1.1447952954712519</v>
      </c>
      <c r="F52" s="34">
        <f t="shared" si="1"/>
        <v>1.0341014414011314</v>
      </c>
      <c r="G52" s="34">
        <f t="shared" si="2"/>
        <v>1</v>
      </c>
    </row>
    <row r="53" spans="1:7" x14ac:dyDescent="0.2">
      <c r="G53"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opLeftCell="A6" workbookViewId="0">
      <selection activeCell="A40" sqref="A40"/>
    </sheetView>
  </sheetViews>
  <sheetFormatPr defaultColWidth="9.140625" defaultRowHeight="15" x14ac:dyDescent="0.2"/>
  <cols>
    <col min="1" max="1" width="50.42578125" style="49" customWidth="1"/>
    <col min="2" max="2" width="17.140625" style="40" bestFit="1" customWidth="1"/>
    <col min="3" max="4" width="18.140625" style="41" bestFit="1" customWidth="1"/>
    <col min="5" max="6" width="11.42578125" style="12" bestFit="1" customWidth="1"/>
    <col min="7" max="7" width="10.28515625" style="12" bestFit="1" customWidth="1"/>
    <col min="8" max="16384" width="9.140625" style="12"/>
  </cols>
  <sheetData>
    <row r="1" spans="1:7" ht="18" x14ac:dyDescent="0.25">
      <c r="A1" s="39" t="s">
        <v>103</v>
      </c>
    </row>
    <row r="2" spans="1:7" ht="18" x14ac:dyDescent="0.2">
      <c r="A2" s="42" t="s">
        <v>0</v>
      </c>
      <c r="B2" s="43"/>
      <c r="C2" s="44"/>
      <c r="D2" s="44"/>
    </row>
    <row r="3" spans="1:7" ht="15.75" x14ac:dyDescent="0.2">
      <c r="A3" s="9" t="s">
        <v>1</v>
      </c>
      <c r="B3" s="45"/>
      <c r="C3" s="46"/>
      <c r="D3" s="46"/>
    </row>
    <row r="4" spans="1:7" ht="15.75" x14ac:dyDescent="0.2">
      <c r="A4" s="9" t="s">
        <v>2</v>
      </c>
      <c r="B4" s="8">
        <v>2019</v>
      </c>
      <c r="C4" s="8">
        <v>2018</v>
      </c>
      <c r="D4" s="8">
        <v>2017</v>
      </c>
      <c r="E4" s="8">
        <v>2019</v>
      </c>
      <c r="F4" s="8">
        <v>2018</v>
      </c>
      <c r="G4" s="8">
        <v>2017</v>
      </c>
    </row>
    <row r="5" spans="1:7" x14ac:dyDescent="0.2">
      <c r="A5" s="11"/>
      <c r="B5" s="47"/>
      <c r="C5" s="48"/>
      <c r="D5" s="48"/>
    </row>
    <row r="6" spans="1:7" ht="15.75" x14ac:dyDescent="0.2">
      <c r="A6" s="9" t="s">
        <v>42</v>
      </c>
      <c r="B6" s="45"/>
      <c r="C6" s="46"/>
      <c r="D6" s="46"/>
    </row>
    <row r="7" spans="1:7" x14ac:dyDescent="0.2">
      <c r="A7" s="11" t="s">
        <v>3</v>
      </c>
      <c r="B7" s="7">
        <v>39240</v>
      </c>
      <c r="C7" s="7">
        <v>16571</v>
      </c>
      <c r="D7" s="7">
        <v>25489</v>
      </c>
      <c r="E7" s="34">
        <f>B7/$D7</f>
        <v>1.539487622111499</v>
      </c>
      <c r="F7" s="34">
        <f>C7/$D7</f>
        <v>0.65012358272195847</v>
      </c>
      <c r="G7" s="34">
        <f>D7/$D7</f>
        <v>1</v>
      </c>
    </row>
    <row r="8" spans="1:7" ht="30" x14ac:dyDescent="0.2">
      <c r="A8" s="11" t="s">
        <v>6</v>
      </c>
      <c r="B8" s="46"/>
      <c r="C8" s="46"/>
      <c r="D8" s="46"/>
      <c r="E8" s="34"/>
      <c r="F8" s="34"/>
      <c r="G8" s="34"/>
    </row>
    <row r="9" spans="1:7" x14ac:dyDescent="0.2">
      <c r="A9" s="11" t="s">
        <v>7</v>
      </c>
      <c r="B9" s="7">
        <v>11682</v>
      </c>
      <c r="C9" s="7">
        <v>10261</v>
      </c>
      <c r="D9" s="7">
        <v>8778</v>
      </c>
      <c r="E9" s="34">
        <f t="shared" ref="E9:E52" si="0">B9/$D9</f>
        <v>1.3308270676691729</v>
      </c>
      <c r="F9" s="34">
        <f t="shared" ref="F9:F52" si="1">C9/$D9</f>
        <v>1.1689450899977216</v>
      </c>
      <c r="G9" s="34">
        <f t="shared" ref="G9:G52" si="2">D9/$D9</f>
        <v>1</v>
      </c>
    </row>
    <row r="10" spans="1:7" x14ac:dyDescent="0.2">
      <c r="A10" s="11" t="s">
        <v>8</v>
      </c>
      <c r="B10" s="7">
        <v>4652</v>
      </c>
      <c r="C10" s="7">
        <v>3940</v>
      </c>
      <c r="D10" s="7">
        <v>3266</v>
      </c>
      <c r="E10" s="34">
        <f t="shared" si="0"/>
        <v>1.4243723208818126</v>
      </c>
      <c r="F10" s="34">
        <f t="shared" si="1"/>
        <v>1.2063686466625843</v>
      </c>
      <c r="G10" s="34">
        <f t="shared" si="2"/>
        <v>1</v>
      </c>
    </row>
    <row r="11" spans="1:7" ht="30" x14ac:dyDescent="0.2">
      <c r="A11" s="11" t="s">
        <v>9</v>
      </c>
      <c r="B11" s="7">
        <v>-792</v>
      </c>
      <c r="C11" s="7">
        <v>-2212</v>
      </c>
      <c r="D11" s="7">
        <v>-2073</v>
      </c>
      <c r="E11" s="34">
        <f t="shared" si="0"/>
        <v>0.38205499276410998</v>
      </c>
      <c r="F11" s="34">
        <f t="shared" si="1"/>
        <v>1.0670525808007718</v>
      </c>
      <c r="G11" s="34">
        <f t="shared" si="2"/>
        <v>1</v>
      </c>
    </row>
    <row r="12" spans="1:7" x14ac:dyDescent="0.2">
      <c r="A12" s="11" t="s">
        <v>10</v>
      </c>
      <c r="B12" s="7">
        <v>-6463</v>
      </c>
      <c r="C12" s="7">
        <v>-5143</v>
      </c>
      <c r="D12" s="7">
        <v>-829</v>
      </c>
      <c r="E12" s="34">
        <f t="shared" si="0"/>
        <v>7.7961399276236429</v>
      </c>
      <c r="F12" s="34">
        <f t="shared" si="1"/>
        <v>6.2038600723763571</v>
      </c>
      <c r="G12" s="34">
        <f t="shared" si="2"/>
        <v>1</v>
      </c>
    </row>
    <row r="13" spans="1:7" x14ac:dyDescent="0.2">
      <c r="A13" s="11" t="s">
        <v>11</v>
      </c>
      <c r="B13" s="46"/>
      <c r="C13" s="46"/>
      <c r="D13" s="46"/>
      <c r="E13" s="34"/>
      <c r="F13" s="34"/>
      <c r="G13" s="34"/>
    </row>
    <row r="14" spans="1:7" x14ac:dyDescent="0.2">
      <c r="A14" s="11" t="s">
        <v>12</v>
      </c>
      <c r="B14" s="7">
        <v>-2812</v>
      </c>
      <c r="C14" s="7">
        <v>-3862</v>
      </c>
      <c r="D14" s="7">
        <v>-1216</v>
      </c>
      <c r="E14" s="34">
        <f t="shared" si="0"/>
        <v>2.3125</v>
      </c>
      <c r="F14" s="34">
        <f t="shared" si="1"/>
        <v>3.1759868421052633</v>
      </c>
      <c r="G14" s="34">
        <f t="shared" si="2"/>
        <v>1</v>
      </c>
    </row>
    <row r="15" spans="1:7" x14ac:dyDescent="0.2">
      <c r="A15" s="11" t="s">
        <v>13</v>
      </c>
      <c r="B15" s="7">
        <v>597</v>
      </c>
      <c r="C15" s="7">
        <v>-465</v>
      </c>
      <c r="D15" s="7">
        <v>50</v>
      </c>
      <c r="E15" s="34">
        <f t="shared" si="0"/>
        <v>11.94</v>
      </c>
      <c r="F15" s="34">
        <f t="shared" si="1"/>
        <v>-9.3000000000000007</v>
      </c>
      <c r="G15" s="34">
        <f t="shared" si="2"/>
        <v>1</v>
      </c>
    </row>
    <row r="16" spans="1:7" x14ac:dyDescent="0.2">
      <c r="A16" s="11" t="s">
        <v>14</v>
      </c>
      <c r="B16" s="7">
        <v>-1718</v>
      </c>
      <c r="C16" s="7">
        <v>-952</v>
      </c>
      <c r="D16" s="7">
        <v>1028</v>
      </c>
      <c r="E16" s="34">
        <f t="shared" si="0"/>
        <v>-1.6712062256809339</v>
      </c>
      <c r="F16" s="34">
        <f t="shared" si="1"/>
        <v>-0.92607003891050588</v>
      </c>
      <c r="G16" s="34">
        <f t="shared" si="2"/>
        <v>1</v>
      </c>
    </row>
    <row r="17" spans="1:7" x14ac:dyDescent="0.2">
      <c r="A17" s="11" t="s">
        <v>15</v>
      </c>
      <c r="B17" s="7">
        <v>-1834</v>
      </c>
      <c r="C17" s="7">
        <v>-285</v>
      </c>
      <c r="D17" s="7">
        <v>-917</v>
      </c>
      <c r="E17" s="34">
        <f t="shared" si="0"/>
        <v>2</v>
      </c>
      <c r="F17" s="34">
        <f t="shared" si="1"/>
        <v>0.31079607415485277</v>
      </c>
      <c r="G17" s="34">
        <f t="shared" si="2"/>
        <v>1</v>
      </c>
    </row>
    <row r="18" spans="1:7" x14ac:dyDescent="0.2">
      <c r="A18" s="11" t="s">
        <v>16</v>
      </c>
      <c r="B18" s="7">
        <v>232</v>
      </c>
      <c r="C18" s="7">
        <v>1148</v>
      </c>
      <c r="D18" s="7">
        <v>81</v>
      </c>
      <c r="E18" s="34">
        <f t="shared" si="0"/>
        <v>2.8641975308641974</v>
      </c>
      <c r="F18" s="34">
        <f t="shared" si="1"/>
        <v>14.17283950617284</v>
      </c>
      <c r="G18" s="34">
        <f t="shared" si="2"/>
        <v>1</v>
      </c>
    </row>
    <row r="19" spans="1:7" x14ac:dyDescent="0.2">
      <c r="A19" s="11" t="s">
        <v>17</v>
      </c>
      <c r="B19" s="7">
        <v>4462</v>
      </c>
      <c r="C19" s="7">
        <v>5922</v>
      </c>
      <c r="D19" s="7">
        <v>3820</v>
      </c>
      <c r="E19" s="34">
        <f t="shared" si="0"/>
        <v>1.168062827225131</v>
      </c>
      <c r="F19" s="34">
        <f t="shared" si="1"/>
        <v>1.5502617801047121</v>
      </c>
      <c r="G19" s="34">
        <f t="shared" si="2"/>
        <v>1</v>
      </c>
    </row>
    <row r="20" spans="1:7" x14ac:dyDescent="0.2">
      <c r="A20" s="11" t="s">
        <v>18</v>
      </c>
      <c r="B20" s="7">
        <v>2929</v>
      </c>
      <c r="C20" s="7">
        <v>18183</v>
      </c>
      <c r="D20" s="7">
        <v>1792</v>
      </c>
      <c r="E20" s="34">
        <f t="shared" si="0"/>
        <v>1.6344866071428572</v>
      </c>
      <c r="F20" s="34">
        <f t="shared" si="1"/>
        <v>10.146763392857142</v>
      </c>
      <c r="G20" s="34">
        <f t="shared" si="2"/>
        <v>1</v>
      </c>
    </row>
    <row r="21" spans="1:7" x14ac:dyDescent="0.2">
      <c r="A21" s="11" t="s">
        <v>19</v>
      </c>
      <c r="B21" s="7">
        <v>1419</v>
      </c>
      <c r="C21" s="7">
        <v>798</v>
      </c>
      <c r="D21" s="7">
        <v>356</v>
      </c>
      <c r="E21" s="34">
        <f t="shared" si="0"/>
        <v>3.9859550561797752</v>
      </c>
      <c r="F21" s="34">
        <f t="shared" si="1"/>
        <v>2.2415730337078652</v>
      </c>
      <c r="G21" s="34">
        <f t="shared" si="2"/>
        <v>1</v>
      </c>
    </row>
    <row r="22" spans="1:7" x14ac:dyDescent="0.2">
      <c r="A22" s="11" t="s">
        <v>20</v>
      </c>
      <c r="B22" s="7">
        <v>591</v>
      </c>
      <c r="C22" s="7">
        <v>-20</v>
      </c>
      <c r="D22" s="7">
        <v>-118</v>
      </c>
      <c r="E22" s="34">
        <f t="shared" si="0"/>
        <v>-5.0084745762711869</v>
      </c>
      <c r="F22" s="34">
        <f t="shared" si="1"/>
        <v>0.16949152542372881</v>
      </c>
      <c r="G22" s="34">
        <f t="shared" si="2"/>
        <v>1</v>
      </c>
    </row>
    <row r="23" spans="1:7" x14ac:dyDescent="0.2">
      <c r="A23" s="53"/>
      <c r="B23" s="53"/>
      <c r="C23" s="48"/>
      <c r="D23" s="48"/>
      <c r="E23" s="34"/>
      <c r="F23" s="34"/>
      <c r="G23" s="34"/>
    </row>
    <row r="24" spans="1:7" x14ac:dyDescent="0.2">
      <c r="A24" s="11" t="s">
        <v>21</v>
      </c>
      <c r="B24" s="7">
        <v>52185</v>
      </c>
      <c r="C24" s="7">
        <v>43884</v>
      </c>
      <c r="D24" s="7">
        <v>39507</v>
      </c>
      <c r="E24" s="34">
        <f t="shared" si="0"/>
        <v>1.3209051560482952</v>
      </c>
      <c r="F24" s="34">
        <f t="shared" si="1"/>
        <v>1.1107904928240564</v>
      </c>
      <c r="G24" s="34">
        <f t="shared" si="2"/>
        <v>1</v>
      </c>
    </row>
    <row r="25" spans="1:7" x14ac:dyDescent="0.2">
      <c r="A25" s="53"/>
      <c r="B25" s="53"/>
      <c r="C25" s="48"/>
      <c r="D25" s="48"/>
      <c r="E25" s="34"/>
      <c r="F25" s="34"/>
      <c r="G25" s="34"/>
    </row>
    <row r="26" spans="1:7" ht="15.75" x14ac:dyDescent="0.2">
      <c r="A26" s="9" t="s">
        <v>43</v>
      </c>
      <c r="B26" s="45"/>
      <c r="C26" s="46"/>
      <c r="D26" s="46"/>
      <c r="E26" s="34"/>
      <c r="F26" s="34"/>
      <c r="G26" s="34"/>
    </row>
    <row r="27" spans="1:7" ht="30" x14ac:dyDescent="0.2">
      <c r="A27" s="11" t="s">
        <v>22</v>
      </c>
      <c r="B27" s="7">
        <v>0</v>
      </c>
      <c r="C27" s="7">
        <v>-7324</v>
      </c>
      <c r="D27" s="7">
        <v>-4963</v>
      </c>
      <c r="E27" s="34">
        <f t="shared" si="0"/>
        <v>0</v>
      </c>
      <c r="F27" s="34">
        <f t="shared" si="1"/>
        <v>1.4757203304452953</v>
      </c>
      <c r="G27" s="34">
        <f t="shared" si="2"/>
        <v>1</v>
      </c>
    </row>
    <row r="28" spans="1:7" x14ac:dyDescent="0.2">
      <c r="A28" s="11" t="s">
        <v>23</v>
      </c>
      <c r="B28" s="7">
        <v>0</v>
      </c>
      <c r="C28" s="7">
        <v>7183</v>
      </c>
      <c r="D28" s="7">
        <v>44344</v>
      </c>
      <c r="E28" s="34">
        <f t="shared" si="0"/>
        <v>0</v>
      </c>
      <c r="F28" s="34">
        <f t="shared" si="1"/>
        <v>0.16198358289734802</v>
      </c>
      <c r="G28" s="34">
        <f t="shared" si="2"/>
        <v>1</v>
      </c>
    </row>
    <row r="29" spans="1:7" x14ac:dyDescent="0.2">
      <c r="A29" s="11" t="s">
        <v>24</v>
      </c>
      <c r="B29" s="7">
        <v>-4000</v>
      </c>
      <c r="C29" s="7">
        <v>-10060</v>
      </c>
      <c r="D29" s="7">
        <v>-7922</v>
      </c>
      <c r="E29" s="34">
        <f t="shared" si="0"/>
        <v>0.50492299924261552</v>
      </c>
      <c r="F29" s="34">
        <f t="shared" si="1"/>
        <v>1.2698813430951781</v>
      </c>
      <c r="G29" s="34">
        <f t="shared" si="2"/>
        <v>1</v>
      </c>
    </row>
    <row r="30" spans="1:7" x14ac:dyDescent="0.2">
      <c r="A30" s="11" t="s">
        <v>25</v>
      </c>
      <c r="B30" s="7">
        <v>1142</v>
      </c>
      <c r="C30" s="7">
        <v>1002</v>
      </c>
      <c r="D30" s="7">
        <v>772</v>
      </c>
      <c r="E30" s="34">
        <f t="shared" si="0"/>
        <v>1.4792746113989637</v>
      </c>
      <c r="F30" s="34">
        <f t="shared" si="1"/>
        <v>1.2979274611398963</v>
      </c>
      <c r="G30" s="34">
        <f t="shared" si="2"/>
        <v>1</v>
      </c>
    </row>
    <row r="31" spans="1:7" x14ac:dyDescent="0.2">
      <c r="A31" s="11" t="s">
        <v>26</v>
      </c>
      <c r="B31" s="7">
        <v>-19543</v>
      </c>
      <c r="C31" s="7">
        <v>-10721</v>
      </c>
      <c r="D31" s="7">
        <v>-11788</v>
      </c>
      <c r="E31" s="34">
        <f t="shared" si="0"/>
        <v>1.6578724126230064</v>
      </c>
      <c r="F31" s="34">
        <f t="shared" si="1"/>
        <v>0.90948422124194095</v>
      </c>
      <c r="G31" s="34">
        <f t="shared" si="2"/>
        <v>1</v>
      </c>
    </row>
    <row r="32" spans="1:7" x14ac:dyDescent="0.2">
      <c r="A32" s="11" t="s">
        <v>27</v>
      </c>
      <c r="B32" s="7">
        <v>-13811</v>
      </c>
      <c r="C32" s="7">
        <v>-12699</v>
      </c>
      <c r="D32" s="7">
        <v>-11845</v>
      </c>
      <c r="E32" s="34">
        <f t="shared" si="0"/>
        <v>1.1659772055719713</v>
      </c>
      <c r="F32" s="34">
        <f t="shared" si="1"/>
        <v>1.0720979316167158</v>
      </c>
      <c r="G32" s="34">
        <f t="shared" si="2"/>
        <v>1</v>
      </c>
    </row>
    <row r="33" spans="1:7" x14ac:dyDescent="0.2">
      <c r="A33" s="11" t="s">
        <v>28</v>
      </c>
      <c r="B33" s="7">
        <v>-675</v>
      </c>
      <c r="C33" s="7">
        <v>-971</v>
      </c>
      <c r="D33" s="7">
        <v>-190</v>
      </c>
      <c r="E33" s="34">
        <f t="shared" si="0"/>
        <v>3.5526315789473686</v>
      </c>
      <c r="F33" s="34">
        <f t="shared" si="1"/>
        <v>5.1105263157894738</v>
      </c>
      <c r="G33" s="34">
        <f t="shared" si="2"/>
        <v>1</v>
      </c>
    </row>
    <row r="34" spans="1:7" x14ac:dyDescent="0.2">
      <c r="A34" s="53"/>
      <c r="B34" s="53"/>
      <c r="C34" s="48"/>
      <c r="D34" s="48"/>
      <c r="E34" s="34"/>
      <c r="F34" s="34"/>
      <c r="G34" s="34"/>
    </row>
    <row r="35" spans="1:7" x14ac:dyDescent="0.2">
      <c r="A35" s="11" t="s">
        <v>29</v>
      </c>
      <c r="B35" s="7">
        <v>-36887</v>
      </c>
      <c r="C35" s="7">
        <v>-33590</v>
      </c>
      <c r="D35" s="7">
        <v>8408</v>
      </c>
      <c r="E35" s="34">
        <f t="shared" si="0"/>
        <v>-4.3871313035204569</v>
      </c>
      <c r="F35" s="34">
        <f t="shared" si="1"/>
        <v>-3.9950047573739296</v>
      </c>
      <c r="G35" s="34">
        <f t="shared" si="2"/>
        <v>1</v>
      </c>
    </row>
    <row r="36" spans="1:7" x14ac:dyDescent="0.2">
      <c r="A36" s="53"/>
      <c r="B36" s="53"/>
      <c r="C36" s="48"/>
      <c r="D36" s="48"/>
      <c r="E36" s="34"/>
      <c r="F36" s="34"/>
      <c r="G36" s="34"/>
    </row>
    <row r="37" spans="1:7" ht="15.75" x14ac:dyDescent="0.2">
      <c r="A37" s="9" t="s">
        <v>44</v>
      </c>
      <c r="B37" s="45"/>
      <c r="C37" s="46"/>
      <c r="D37" s="46"/>
      <c r="E37" s="34"/>
      <c r="F37" s="34"/>
      <c r="G37" s="34"/>
    </row>
    <row r="38" spans="1:7" x14ac:dyDescent="0.2">
      <c r="A38" s="11" t="s">
        <v>30</v>
      </c>
      <c r="B38" s="7">
        <v>-13925</v>
      </c>
      <c r="C38" s="7">
        <v>-11632</v>
      </c>
      <c r="D38" s="7">
        <v>-8129</v>
      </c>
      <c r="E38" s="34">
        <f t="shared" si="0"/>
        <v>1.7130028293763071</v>
      </c>
      <c r="F38" s="34">
        <f t="shared" si="1"/>
        <v>1.4309263131996555</v>
      </c>
      <c r="G38" s="34">
        <f t="shared" si="2"/>
        <v>1</v>
      </c>
    </row>
    <row r="39" spans="1:7" ht="30" x14ac:dyDescent="0.2">
      <c r="A39" s="11" t="s">
        <v>31</v>
      </c>
      <c r="B39" s="7">
        <v>-2388</v>
      </c>
      <c r="C39" s="7">
        <v>-888</v>
      </c>
      <c r="D39" s="7">
        <v>-25944</v>
      </c>
      <c r="E39" s="34">
        <f t="shared" si="0"/>
        <v>9.2044403330249769E-2</v>
      </c>
      <c r="F39" s="34">
        <f t="shared" si="1"/>
        <v>3.4227567067530065E-2</v>
      </c>
      <c r="G39" s="34">
        <f t="shared" si="2"/>
        <v>1</v>
      </c>
    </row>
    <row r="40" spans="1:7" x14ac:dyDescent="0.2">
      <c r="A40" s="11" t="s">
        <v>32</v>
      </c>
      <c r="B40" s="7">
        <v>-57697</v>
      </c>
      <c r="C40" s="7">
        <v>-137380</v>
      </c>
      <c r="D40" s="7">
        <v>-176905</v>
      </c>
      <c r="E40" s="34">
        <f t="shared" si="0"/>
        <v>0.32614680195585199</v>
      </c>
      <c r="F40" s="34">
        <f t="shared" si="1"/>
        <v>0.77657499788021822</v>
      </c>
      <c r="G40" s="34">
        <f t="shared" si="2"/>
        <v>1</v>
      </c>
    </row>
    <row r="41" spans="1:7" x14ac:dyDescent="0.2">
      <c r="A41" s="11" t="s">
        <v>33</v>
      </c>
      <c r="B41" s="7">
        <v>20043</v>
      </c>
      <c r="C41" s="7">
        <v>26360</v>
      </c>
      <c r="D41" s="7">
        <v>28044</v>
      </c>
      <c r="E41" s="34">
        <f t="shared" si="0"/>
        <v>0.7146983311938383</v>
      </c>
      <c r="F41" s="34">
        <f t="shared" si="1"/>
        <v>0.93995150477820566</v>
      </c>
      <c r="G41" s="34">
        <f t="shared" si="2"/>
        <v>1</v>
      </c>
    </row>
    <row r="42" spans="1:7" x14ac:dyDescent="0.2">
      <c r="A42" s="11" t="s">
        <v>34</v>
      </c>
      <c r="B42" s="7">
        <v>38194</v>
      </c>
      <c r="C42" s="7">
        <v>117577</v>
      </c>
      <c r="D42" s="7">
        <v>136350</v>
      </c>
      <c r="E42" s="34">
        <f t="shared" si="0"/>
        <v>0.28011734506784014</v>
      </c>
      <c r="F42" s="34">
        <f t="shared" si="1"/>
        <v>0.86231756508984236</v>
      </c>
      <c r="G42" s="34">
        <f t="shared" si="2"/>
        <v>1</v>
      </c>
    </row>
    <row r="43" spans="1:7" x14ac:dyDescent="0.2">
      <c r="A43" s="11" t="s">
        <v>35</v>
      </c>
      <c r="B43" s="7">
        <v>0</v>
      </c>
      <c r="C43" s="7">
        <v>-98</v>
      </c>
      <c r="D43" s="7">
        <v>-197</v>
      </c>
      <c r="E43" s="34">
        <f t="shared" si="0"/>
        <v>0</v>
      </c>
      <c r="F43" s="34">
        <f t="shared" si="1"/>
        <v>0.49746192893401014</v>
      </c>
      <c r="G43" s="34">
        <f t="shared" si="2"/>
        <v>1</v>
      </c>
    </row>
    <row r="44" spans="1:7" x14ac:dyDescent="0.2">
      <c r="A44" s="53"/>
      <c r="B44" s="53"/>
      <c r="C44" s="48"/>
      <c r="D44" s="48"/>
      <c r="E44" s="34"/>
      <c r="F44" s="34"/>
      <c r="G44" s="34"/>
    </row>
    <row r="45" spans="1:7" x14ac:dyDescent="0.2">
      <c r="A45" s="11" t="s">
        <v>36</v>
      </c>
      <c r="B45" s="7">
        <v>-15773</v>
      </c>
      <c r="C45" s="7">
        <v>-6061</v>
      </c>
      <c r="D45" s="7">
        <v>-46781</v>
      </c>
      <c r="E45" s="34">
        <f t="shared" si="0"/>
        <v>0.33716679848656506</v>
      </c>
      <c r="F45" s="34">
        <f t="shared" si="1"/>
        <v>0.129561146619354</v>
      </c>
      <c r="G45" s="34">
        <f t="shared" si="2"/>
        <v>1</v>
      </c>
    </row>
    <row r="46" spans="1:7" x14ac:dyDescent="0.2">
      <c r="A46" s="53"/>
      <c r="B46" s="53"/>
      <c r="C46" s="48"/>
      <c r="D46" s="48"/>
      <c r="E46" s="34"/>
      <c r="F46" s="34"/>
      <c r="G46" s="34"/>
    </row>
    <row r="47" spans="1:7" ht="30" x14ac:dyDescent="0.2">
      <c r="A47" s="11" t="s">
        <v>37</v>
      </c>
      <c r="B47" s="7">
        <v>-115</v>
      </c>
      <c r="C47" s="7">
        <v>50</v>
      </c>
      <c r="D47" s="7">
        <v>19</v>
      </c>
      <c r="E47" s="34"/>
      <c r="F47" s="34"/>
      <c r="G47" s="34"/>
    </row>
    <row r="48" spans="1:7" x14ac:dyDescent="0.2">
      <c r="A48" s="53"/>
      <c r="B48" s="53"/>
      <c r="C48" s="48"/>
      <c r="D48" s="48"/>
      <c r="E48" s="34"/>
      <c r="F48" s="34"/>
      <c r="G48" s="34"/>
    </row>
    <row r="49" spans="1:7" x14ac:dyDescent="0.2">
      <c r="A49" s="11" t="s">
        <v>38</v>
      </c>
      <c r="B49" s="7">
        <v>-590</v>
      </c>
      <c r="C49" s="7">
        <v>4283</v>
      </c>
      <c r="D49" s="7">
        <v>1153</v>
      </c>
      <c r="E49" s="34">
        <f t="shared" si="0"/>
        <v>-0.51170858629661753</v>
      </c>
      <c r="F49" s="34">
        <f t="shared" si="1"/>
        <v>3.7146574154379879</v>
      </c>
      <c r="G49" s="34">
        <f t="shared" si="2"/>
        <v>1</v>
      </c>
    </row>
    <row r="50" spans="1:7" x14ac:dyDescent="0.2">
      <c r="A50" s="11" t="s">
        <v>39</v>
      </c>
      <c r="B50" s="7">
        <v>11946</v>
      </c>
      <c r="C50" s="7">
        <v>7663</v>
      </c>
      <c r="D50" s="7">
        <v>6510</v>
      </c>
      <c r="E50" s="34">
        <f t="shared" si="0"/>
        <v>1.8350230414746544</v>
      </c>
      <c r="F50" s="34">
        <f t="shared" si="1"/>
        <v>1.1771121351766514</v>
      </c>
      <c r="G50" s="34">
        <f t="shared" si="2"/>
        <v>1</v>
      </c>
    </row>
    <row r="51" spans="1:7" x14ac:dyDescent="0.2">
      <c r="A51" s="53"/>
      <c r="B51" s="53"/>
      <c r="C51" s="48"/>
      <c r="D51" s="48"/>
      <c r="E51" s="34"/>
      <c r="F51" s="34"/>
      <c r="G51" s="34"/>
    </row>
    <row r="52" spans="1:7" x14ac:dyDescent="0.2">
      <c r="A52" s="11" t="s">
        <v>40</v>
      </c>
      <c r="B52" s="7">
        <v>11356</v>
      </c>
      <c r="C52" s="7">
        <v>11946</v>
      </c>
      <c r="D52" s="7">
        <v>7663</v>
      </c>
      <c r="E52" s="34">
        <f t="shared" si="0"/>
        <v>1.4819261385880202</v>
      </c>
      <c r="F52" s="34">
        <f t="shared" si="1"/>
        <v>1.5589194832311106</v>
      </c>
      <c r="G52" s="34">
        <f t="shared" si="2"/>
        <v>1</v>
      </c>
    </row>
    <row r="53" spans="1:7" x14ac:dyDescent="0.2">
      <c r="A53" s="11"/>
      <c r="B53" s="47"/>
      <c r="C53" s="48"/>
      <c r="D53" s="48"/>
    </row>
  </sheetData>
  <mergeCells count="8">
    <mergeCell ref="A48:B48"/>
    <mergeCell ref="A51:B51"/>
    <mergeCell ref="A23:B23"/>
    <mergeCell ref="A25:B25"/>
    <mergeCell ref="A34:B34"/>
    <mergeCell ref="A36:B36"/>
    <mergeCell ref="A44:B44"/>
    <mergeCell ref="A46:B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f681fcbd-d5a2-4336-a092-82e7af704741" xsi:nil="true"/>
    <_ip_UnifiedCompliancePolicyUIAction xmlns="http://schemas.microsoft.com/sharepoint/v3" xsi:nil="true"/>
    <MigrationWizIdDocumentLibraryPermissions xmlns="f681fcbd-d5a2-4336-a092-82e7af704741" xsi:nil="true"/>
    <MigrationWizIdPermissionLevels xmlns="f681fcbd-d5a2-4336-a092-82e7af704741" xsi:nil="true"/>
    <MigrationWizId xmlns="f681fcbd-d5a2-4336-a092-82e7af704741" xsi:nil="true"/>
    <_ip_UnifiedCompliancePolicyProperties xmlns="http://schemas.microsoft.com/sharepoint/v3" xsi:nil="true"/>
    <MigrationWizIdSecurityGroups xmlns="f681fcbd-d5a2-4336-a092-82e7af7047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FF29DAF2B2474CAA0976D75413A80B" ma:contentTypeVersion="20" ma:contentTypeDescription="Create a new document." ma:contentTypeScope="" ma:versionID="6ad7f22892f05fe7f37927606bab6495">
  <xsd:schema xmlns:xsd="http://www.w3.org/2001/XMLSchema" xmlns:xs="http://www.w3.org/2001/XMLSchema" xmlns:p="http://schemas.microsoft.com/office/2006/metadata/properties" xmlns:ns1="http://schemas.microsoft.com/sharepoint/v3" xmlns:ns3="f681fcbd-d5a2-4336-a092-82e7af704741" xmlns:ns4="c9140fa4-d231-4bf2-8e30-bda3cfa5fa06" targetNamespace="http://schemas.microsoft.com/office/2006/metadata/properties" ma:root="true" ma:fieldsID="02cbeae8094a44f3d309cd917941217b" ns1:_="" ns3:_="" ns4:_="">
    <xsd:import namespace="http://schemas.microsoft.com/sharepoint/v3"/>
    <xsd:import namespace="f681fcbd-d5a2-4336-a092-82e7af704741"/>
    <xsd:import namespace="c9140fa4-d231-4bf2-8e30-bda3cfa5fa06"/>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1:_ip_UnifiedCompliancePolicyProperties" minOccurs="0"/>
                <xsd:element ref="ns1:_ip_UnifiedCompliancePolicyUIAction"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81fcbd-d5a2-4336-a092-82e7af704741"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Tags" ma:index="18" nillable="true" ma:displayName="Tags" ma:internalName="MediaServiceAutoTags"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140fa4-d231-4bf2-8e30-bda3cfa5fa0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A2CF7D-A7C3-4E4B-9C9A-5E06F3993C44}">
  <ds:schemaRefs>
    <ds:schemaRef ds:uri="c9140fa4-d231-4bf2-8e30-bda3cfa5fa06"/>
    <ds:schemaRef ds:uri="http://purl.org/dc/dcmitype/"/>
    <ds:schemaRef ds:uri="http://schemas.microsoft.com/sharepoint/v3"/>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f681fcbd-d5a2-4336-a092-82e7af704741"/>
    <ds:schemaRef ds:uri="http://www.w3.org/XML/1998/namespace"/>
  </ds:schemaRefs>
</ds:datastoreItem>
</file>

<file path=customXml/itemProps2.xml><?xml version="1.0" encoding="utf-8"?>
<ds:datastoreItem xmlns:ds="http://schemas.openxmlformats.org/officeDocument/2006/customXml" ds:itemID="{4F80339E-6DF1-4BA8-AB47-2178A129A6E6}">
  <ds:schemaRefs>
    <ds:schemaRef ds:uri="http://schemas.microsoft.com/sharepoint/v3/contenttype/forms"/>
  </ds:schemaRefs>
</ds:datastoreItem>
</file>

<file path=customXml/itemProps3.xml><?xml version="1.0" encoding="utf-8"?>
<ds:datastoreItem xmlns:ds="http://schemas.openxmlformats.org/officeDocument/2006/customXml" ds:itemID="{4A72C443-A045-4233-B00D-19E99C0C74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81fcbd-d5a2-4336-a092-82e7af704741"/>
    <ds:schemaRef ds:uri="c9140fa4-d231-4bf2-8e30-bda3cfa5fa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Income Statements</vt:lpstr>
      <vt:lpstr>Balance Sheets</vt:lpstr>
      <vt:lpstr>Cash Flow Statements</vt:lpstr>
      <vt:lpstr>Common Size Analysis IS</vt:lpstr>
      <vt:lpstr>Common Size Analysis BS</vt:lpstr>
      <vt:lpstr>Common Size CFS</vt:lpstr>
      <vt:lpstr>Trend Analysis IS</vt:lpstr>
      <vt:lpstr>Trend Analysis BS</vt:lpstr>
      <vt:lpstr>Trend Analysis CFS</vt:lpstr>
      <vt:lpstr>Written Analysis of Common Size</vt:lpstr>
      <vt:lpstr>Written Analysis of Trend</vt:lpstr>
    </vt:vector>
  </TitlesOfParts>
  <Company>DeVry Education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Dennis Mureithi</cp:lastModifiedBy>
  <dcterms:created xsi:type="dcterms:W3CDTF">2019-11-14T15:25:55Z</dcterms:created>
  <dcterms:modified xsi:type="dcterms:W3CDTF">2021-05-28T03:35:50Z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0x01010007FF29DAF2B2474CAA0976D75413A80B</vt:lpwstr>
  </property>
</Properties>
</file>